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4"/>
  </bookViews>
  <sheets>
    <sheet name="13.12.2021" sheetId="1" r:id="rId1"/>
    <sheet name="14.12.2021  " sheetId="2" r:id="rId2"/>
    <sheet name="15.12.2021" sheetId="3" r:id="rId3"/>
    <sheet name="16.12.2021" sheetId="4" r:id="rId4"/>
    <sheet name="17.12.2021" sheetId="5" r:id="rId5"/>
    <sheet name="20.12.2021 " sheetId="6" r:id="rId6"/>
  </sheets>
  <definedNames/>
  <calcPr fullCalcOnLoad="1"/>
</workbook>
</file>

<file path=xl/sharedStrings.xml><?xml version="1.0" encoding="utf-8"?>
<sst xmlns="http://schemas.openxmlformats.org/spreadsheetml/2006/main" count="348" uniqueCount="156">
  <si>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</si>
  <si>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</si>
  <si>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</si>
  <si>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</si>
  <si>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</si>
  <si>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</si>
  <si>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</si>
  <si>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</si>
  <si>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</si>
  <si>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</si>
  <si>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</si>
  <si>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</si>
  <si>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</si>
  <si>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SGPI Security Force SRL</t>
  </si>
  <si>
    <t>SC Invest Plus SRL</t>
  </si>
  <si>
    <t>SC Salubritas SA</t>
  </si>
  <si>
    <t>SC Troleibuzul SA</t>
  </si>
  <si>
    <t>SC RCS RDS SRL</t>
  </si>
  <si>
    <t>SC Locativserv SRL</t>
  </si>
  <si>
    <t>Enel Energie Muntenia SA</t>
  </si>
  <si>
    <t>Telekom  România Communication SRL</t>
  </si>
  <si>
    <t xml:space="preserve">Orange România </t>
  </si>
  <si>
    <t>Subvenții</t>
  </si>
  <si>
    <t>Allianz Țiriac Asigurări SA</t>
  </si>
  <si>
    <t>Publiserv SA</t>
  </si>
  <si>
    <t>SC Service Lift SRL</t>
  </si>
  <si>
    <t>SC Realitatea Media SRL</t>
  </si>
  <si>
    <t>SC Bratner Servicii Ecologice SA</t>
  </si>
  <si>
    <t>SC Flarom Advertising SRL</t>
  </si>
  <si>
    <t>SC Cronos Consulting  SRL</t>
  </si>
  <si>
    <t>SC Quill Pen Paper SRL</t>
  </si>
  <si>
    <t>Excell Impex SRL</t>
  </si>
  <si>
    <t>Inspectoratul de Stat în Construcții</t>
  </si>
  <si>
    <t>SC Constalex Trans  SRL</t>
  </si>
  <si>
    <t>SC Andrei Popa Trans SRL</t>
  </si>
  <si>
    <t>SC Odis Trans SRL</t>
  </si>
  <si>
    <t>SC Marionex Com SRL</t>
  </si>
  <si>
    <t>SC Stellaria SRL</t>
  </si>
  <si>
    <t>SC Giulia Tour SRL</t>
  </si>
  <si>
    <t>SC Grup Soft SRL</t>
  </si>
  <si>
    <t>SC Maxx Computer SRL</t>
  </si>
  <si>
    <t>Konica Minolta Business Solutions România SRL</t>
  </si>
  <si>
    <t>Inter Broker de Asigurare</t>
  </si>
  <si>
    <t>Dedeman SRL</t>
  </si>
  <si>
    <t>Direcția de Asistență Socială</t>
  </si>
  <si>
    <t>Salarii luna noiembrie 2021 capitolul 51.01.03 Autorități Executive</t>
  </si>
  <si>
    <t>Salariații instituției - Direcția Dezvoltare și Implementare Programe</t>
  </si>
  <si>
    <t>Bugetul de Stat</t>
  </si>
  <si>
    <t>plăților efectuate în perioada 13.12.2021</t>
  </si>
  <si>
    <t>CN Poșta Română</t>
  </si>
  <si>
    <t>Factura număr 20863/1219/20088/2021- servicii corespondenţă</t>
  </si>
  <si>
    <t>Contravaloare poliţă asigurare CASCO</t>
  </si>
  <si>
    <t>SC Mondo Industry SRL</t>
  </si>
  <si>
    <t>Factura proformă număr 46742/07.12.2021-echipamente protecție</t>
  </si>
  <si>
    <t>Camera de Comerț și Industrie Neamț</t>
  </si>
  <si>
    <t>HCL număr 202/2021-proiect Târg de carte Libris</t>
  </si>
  <si>
    <t>Fond handicap luna noiembrie 2021 capitolului 51.01.03 Autorități Executive</t>
  </si>
  <si>
    <t>CEC număr 72/14.12.2021-cheltuieli transport</t>
  </si>
  <si>
    <t>Factura număr 197/2021-gratuități mijloace de transport  luna noiembrie 2021</t>
  </si>
  <si>
    <t>Factura număr 5694/2021-gratuități mijloace de transport  luna noiembrie 2021</t>
  </si>
  <si>
    <t>Factura număr 392/2021-gratuități mijloace de transport  luna noiembrie 2021</t>
  </si>
  <si>
    <t>Factura număr 1476/2021-gratuități mijloace de transport  luna noiembrie 2021</t>
  </si>
  <si>
    <t>Factura număr 512/2021-gratuități mijloace de transport  luna noiembrie 2021</t>
  </si>
  <si>
    <t>Factura număr 4895441,439,438,437/2021-reparații curente străzi</t>
  </si>
  <si>
    <t>Referat număr 39434/2021-cote aferente proiect cod SMIS 127349</t>
  </si>
  <si>
    <t>Factura număr 1150/2021- servicii consultanță proiect cod SMIS 126604</t>
  </si>
  <si>
    <t>Factura număr 3526/17.11.2021-servicii publicitate proiect cod SMIS 126606</t>
  </si>
  <si>
    <t>Expert Cont SRL</t>
  </si>
  <si>
    <t>Factura număr 5049/2021-servicii auditare financiară proiect cod SMIS 126606</t>
  </si>
  <si>
    <t>plăților efectuate în perioada 14.12.2021</t>
  </si>
  <si>
    <t>Contribuții obligatorii aferente capitolului 51.01.03 Autorități executive</t>
  </si>
  <si>
    <t>plăților efectuate în perioada 15.12.2021</t>
  </si>
  <si>
    <t>Factura număr 6147/2021-poliță asigurare Căsuțe  Ștrand</t>
  </si>
  <si>
    <t>Factura număr  6147/2021-poliță asigurare Stadion Municipal</t>
  </si>
  <si>
    <t>Factura număr 9794/2021- prestări servicii pază stadion municipal</t>
  </si>
  <si>
    <t>Factura număr 9791/2021- prestări servicii pază ștrand</t>
  </si>
  <si>
    <t>Factura număr 9793/2021- prestări servicii pază Sala Polivalentă</t>
  </si>
  <si>
    <t xml:space="preserve">Factura număr 21MI15185975/2021  consum energie electrică  </t>
  </si>
  <si>
    <t>Factura număr 2105232,2105756/2021-prestări servicii stadion municipal</t>
  </si>
  <si>
    <t>Factura număr 2105235,5759/2021-prestări servicii Sala Polivalentă</t>
  </si>
  <si>
    <t>Dinamic 92</t>
  </si>
  <si>
    <t>Factura număr 599/2021-execuție lucrări Modernizare strada Izvor Izvoraș</t>
  </si>
  <si>
    <t>SC Pro Instal SRL</t>
  </si>
  <si>
    <t>Factura număr 3241/2021-prestări servicii conform contract număr 7804/2019</t>
  </si>
  <si>
    <t>Factura număr 2043052/2021 -anvelope iarnă</t>
  </si>
  <si>
    <t>Factura număr  37999292/2021- convorbiri telefonice</t>
  </si>
  <si>
    <t>Factura număr 46004122770/10.12.2021-materiale necesare sediu</t>
  </si>
  <si>
    <t>Factura număr 12154/03.12.2021- monitoare LCD Tesla</t>
  </si>
  <si>
    <t>Factura număr 6145/2021- poliță asigurare sediu</t>
  </si>
  <si>
    <t xml:space="preserve">Factura număr 210318207152/ 2021-servicii internet </t>
  </si>
  <si>
    <t>Factura număr 210318227948/ 2021-VPN Supraveghere Văleni</t>
  </si>
  <si>
    <t>Factura număr 210318337416/2021-servicii internet SVSU</t>
  </si>
  <si>
    <t>Factura număr 6147/2021-poliță asigurare Sala Polivalentă</t>
  </si>
  <si>
    <t>Factura număr 6146/2021- asigurare Mall Forum Center</t>
  </si>
  <si>
    <t>Factura număr 9792 /2021- prestări servicii pază Mall Forum Center și Speranța</t>
  </si>
  <si>
    <t>Factura număr 9795/2021-prestări servicii DDEEE</t>
  </si>
  <si>
    <t>Factura număr 99/22.11.2021-întreținere scări rulante Pasaj Curtea Domnească</t>
  </si>
  <si>
    <t>Factura număr 4895391/2021-prestări servicii întreținere canalizare pluvială</t>
  </si>
  <si>
    <t>Factura număr 188/2021-gratuități mijloace de transport  luna noiembrie 2021</t>
  </si>
  <si>
    <t>Factura număr 11/2021-gratuități mijloace de transport  luna noiembrie 2021</t>
  </si>
  <si>
    <t>Factura număr 3476 /2021- servicii întreținere și închiriere toalete ecologice</t>
  </si>
  <si>
    <t>Factura număr 3472 /2021- prestări servicii salubrizare</t>
  </si>
  <si>
    <t>CEC număr 73/15.12.2021-contravaloare HCL 317/2021</t>
  </si>
  <si>
    <t>Factura număr 2105234,2105758/2021-prestări servicii Pasaj Curtea Domnească</t>
  </si>
  <si>
    <t>Factura număr 2105233,2105757/2021-prestări servicii conform contract număr 15359/2021</t>
  </si>
  <si>
    <t>Factura număr 2105231,2105755/2021-prestări servicii revizii centrale termice</t>
  </si>
  <si>
    <t>Factura număr 3505/2021- Igienizare vidanjare toalete ecologice și publice</t>
  </si>
  <si>
    <t>Factura număr 3503,3475,3506/2021- prestări servicii salubrizare</t>
  </si>
  <si>
    <t>Asociația Uniunea Artiștilor Plastici</t>
  </si>
  <si>
    <t>HCL  număr 202/2021-proiect Salonul de iarnă</t>
  </si>
  <si>
    <t>Asociația Nevăzătorilor</t>
  </si>
  <si>
    <t>HCL  număr 202/2021-proiect  O viață activă prin sport</t>
  </si>
  <si>
    <t>Factura număr 1315208,1315205/2021-colectat,transport deșeuri Mall Forum Center</t>
  </si>
  <si>
    <t>Factura număr106/2021-întreținere scări rulante Mall Forum Center</t>
  </si>
  <si>
    <t>Factura număr 4895454/2021montare tartan</t>
  </si>
  <si>
    <t>Factura număr 3504/2021- servicii ecarisaj</t>
  </si>
  <si>
    <t>Factura număr 2105774/2021-prestări servicii conform contract număr 29395/2015</t>
  </si>
  <si>
    <t>Factura număr 2105870/2021-chirie și întreținere unități locative</t>
  </si>
  <si>
    <t>Factura număr 2105737/2021-onorariu executor</t>
  </si>
  <si>
    <t>Factura număr 872849/29.11.2021-tarif lunar contract număr 24322/2021</t>
  </si>
  <si>
    <t>Factura număr 2043200/2021 -anvelope iarnă</t>
  </si>
  <si>
    <t>Inspectoratul Județean de Poliție Neamț</t>
  </si>
  <si>
    <t>Contravaloare decont număr 78282/02.12.2021-cheltuieli comune spațiu D.T.I</t>
  </si>
  <si>
    <t>Factura număr 1315207/30.11.2021-colectat,transport deșeuri sediu</t>
  </si>
  <si>
    <t>plăților efectuate în perioada 16.12.2021</t>
  </si>
  <si>
    <t>Factura număr 1318-1322/2021-branșamente utilități stații de așteptare publice</t>
  </si>
  <si>
    <t>Factura număr 213804/2021-servicii de asistență tehnică informatică pentru Registrul Agricol</t>
  </si>
  <si>
    <t>Factura număr 1315215/30.11.2021-colectat,transport deșeuri ștrand municipal</t>
  </si>
  <si>
    <t>Factura număr 1315216/30.11.2021-colectat,transport deșeuri Sala Polivalentă</t>
  </si>
  <si>
    <t>Factura număr 1315217/30.11.2021-colectat,transport deșeuri Stadion municipal</t>
  </si>
  <si>
    <t>plăților efectuate în perioada 17.12.2021</t>
  </si>
  <si>
    <t>Factura număr 210318666745/09.12.2021-VPN VPN Evidența Persoanelor</t>
  </si>
  <si>
    <t xml:space="preserve">Factura număr 210318666747/09.12.021-servicii internet </t>
  </si>
  <si>
    <t>Factura număr 210318666746/09.122021-VPN Supraveghere Intersecții</t>
  </si>
  <si>
    <t>Factura număr .210317168397/2021-VPN Supraveghere Intersecții</t>
  </si>
  <si>
    <t>Factura număr 210318666744/09.12.2021 -VPN Taxe și Impozite</t>
  </si>
  <si>
    <t>Factura număr 210318198212/01.12.2021 -Info chioșc</t>
  </si>
  <si>
    <t>Factura număr 72840574/07.12.2021- abonament cablu tv</t>
  </si>
  <si>
    <t>Factura număr 1325-1329/2021-branșamente utilități stații de așteptare publice</t>
  </si>
  <si>
    <t>Facturi număr4895453/2021-prestări servicii întreținere canalizare pluvială</t>
  </si>
  <si>
    <t>Factura număr 1315206/30.11.2021-colectat,transport deșeuri domeniul public</t>
  </si>
  <si>
    <t>plăților efectuate în perioada 20.12.2021</t>
  </si>
  <si>
    <t>SC Axatel Service SRL</t>
  </si>
  <si>
    <t>Factura număr 8841/2021-servicii de reparare și de întreținere a echipamentului de securitate</t>
  </si>
  <si>
    <t>Factura număr 948/15.12.2021-publicitate</t>
  </si>
  <si>
    <t>Cybernet Auto Center SRL</t>
  </si>
  <si>
    <t>Factura număr 1716285/14.12.2021-contravaloare 4 bucăți anvelope</t>
  </si>
  <si>
    <t>Factura număr 35548/14.12.2021-servicii publicitate</t>
  </si>
  <si>
    <t>UCMR-Asociația pentru drepturi de autor</t>
  </si>
  <si>
    <t>Hcl 170/2021-factura număr 16911/02.12.2021-drepturi autor spectacol Piatra Fest</t>
  </si>
  <si>
    <t>Factura număr 210318328933/01.12.2021-VPN Șheltere deșeuri</t>
  </si>
  <si>
    <t xml:space="preserve">DSM Logistic SRL </t>
  </si>
  <si>
    <t>Factura număr 23725/14.12.2021-intervenție tehnică periodică a sistemului de monitorizare video și revizie sistem</t>
  </si>
  <si>
    <t>Factura număr 35137889/2021-servicii internet</t>
  </si>
  <si>
    <t>Asociația Children Forever</t>
  </si>
  <si>
    <t>HCL număr 202/2021-festival muzică copii Cântec de stea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</si>
</sst>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/>
    </xf>
    <xf numFmtId="4" fontId="54" fillId="0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vertical="center"/>
    </xf>
    <xf numFmtId="14" fontId="54" fillId="36" borderId="0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4" fontId="53" fillId="36" borderId="11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 horizontal="right" vertical="center"/>
    </xf>
    <xf numFmtId="0" fontId="55" fillId="37" borderId="10" xfId="0" applyFont="1" applyFill="1" applyBorder="1" applyAlignment="1">
      <alignment wrapText="1"/>
    </xf>
    <xf numFmtId="0" fontId="54" fillId="36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10" xfId="0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4" fontId="54" fillId="0" borderId="8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6" fillId="0" borderId="8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right" vertical="center"/>
    </xf>
    <xf numFmtId="4" fontId="55" fillId="0" borderId="8" xfId="0" applyNumberFormat="1" applyFont="1" applyFill="1" applyBorder="1" applyAlignment="1">
      <alignment vertical="center"/>
    </xf>
    <xf numFmtId="4" fontId="55" fillId="0" borderId="9" xfId="0" applyNumberFormat="1" applyFont="1" applyFill="1" applyBorder="1" applyAlignment="1">
      <alignment horizontal="right" vertical="center"/>
    </xf>
    <xf numFmtId="0" fontId="51" fillId="0" borderId="9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4" fontId="51" fillId="0" borderId="8" xfId="0" applyNumberFormat="1" applyFont="1" applyFill="1" applyBorder="1" applyAlignment="1">
      <alignment vertical="center"/>
    </xf>
    <xf numFmtId="4" fontId="55" fillId="0" borderId="8" xfId="0" applyNumberFormat="1" applyFont="1" applyFill="1" applyBorder="1" applyAlignment="1">
      <alignment/>
    </xf>
    <xf numFmtId="0" fontId="55" fillId="0" borderId="0" xfId="0" applyFont="1" applyFill="1" applyAlignment="1">
      <alignment vertical="center"/>
    </xf>
    <xf numFmtId="4" fontId="54" fillId="0" borderId="0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37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14" fontId="54" fillId="36" borderId="11" xfId="0" applyNumberFormat="1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3" fontId="17" fillId="37" borderId="0" xfId="0" applyNumberFormat="1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left" vertical="center"/>
    </xf>
    <xf numFmtId="4" fontId="54" fillId="36" borderId="0" xfId="0" applyNumberFormat="1" applyFont="1" applyFill="1" applyAlignment="1">
      <alignment vertical="center"/>
    </xf>
    <xf numFmtId="4" fontId="55" fillId="0" borderId="12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57421875" style="30" customWidth="1"/>
    <col min="2" max="2" width="14.421875" style="30" customWidth="1"/>
    <col min="3" max="3" width="39.57421875" style="30" customWidth="1"/>
    <col min="4" max="4" width="60.2812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5" t="s">
        <v>1</v>
      </c>
      <c r="B2" s="105"/>
      <c r="C2" s="105"/>
      <c r="D2" s="105"/>
      <c r="E2" s="5"/>
    </row>
    <row r="3" spans="1:5" ht="15">
      <c r="A3" s="106" t="s">
        <v>2</v>
      </c>
      <c r="B3" s="106"/>
      <c r="C3" s="106"/>
      <c r="D3" s="106"/>
      <c r="E3" s="5"/>
    </row>
    <row r="4" spans="1:5" ht="12" customHeight="1">
      <c r="A4" s="106" t="s">
        <v>48</v>
      </c>
      <c r="B4" s="106"/>
      <c r="C4" s="106"/>
      <c r="D4" s="10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7" t="s">
        <v>3</v>
      </c>
      <c r="B6" s="10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63" t="s">
        <v>10</v>
      </c>
      <c r="B11" s="56" t="s">
        <v>5</v>
      </c>
      <c r="C11" s="64" t="s">
        <v>6</v>
      </c>
      <c r="D11" s="65" t="s">
        <v>7</v>
      </c>
      <c r="E11" s="64" t="s">
        <v>8</v>
      </c>
    </row>
    <row r="12" spans="1:5" ht="15">
      <c r="A12" s="66">
        <v>1</v>
      </c>
      <c r="B12" s="71">
        <v>4165.01</v>
      </c>
      <c r="C12" s="26" t="s">
        <v>49</v>
      </c>
      <c r="D12" s="36" t="s">
        <v>50</v>
      </c>
      <c r="E12" s="62">
        <v>44543</v>
      </c>
    </row>
    <row r="13" spans="1:5" ht="15">
      <c r="A13" s="66">
        <v>2</v>
      </c>
      <c r="B13" s="67">
        <v>3296.1</v>
      </c>
      <c r="C13" s="96" t="s">
        <v>42</v>
      </c>
      <c r="D13" s="95" t="s">
        <v>51</v>
      </c>
      <c r="E13" s="62">
        <v>44543</v>
      </c>
    </row>
    <row r="14" spans="1:5" ht="15">
      <c r="A14" s="66">
        <v>3</v>
      </c>
      <c r="B14" s="67">
        <v>2727.36</v>
      </c>
      <c r="C14" s="38" t="s">
        <v>52</v>
      </c>
      <c r="D14" s="77" t="s">
        <v>53</v>
      </c>
      <c r="E14" s="62">
        <v>44543</v>
      </c>
    </row>
    <row r="15" spans="1:5" ht="15">
      <c r="A15" s="66">
        <v>4</v>
      </c>
      <c r="B15" s="67">
        <v>35000</v>
      </c>
      <c r="C15" s="38" t="s">
        <v>54</v>
      </c>
      <c r="D15" s="77" t="s">
        <v>55</v>
      </c>
      <c r="E15" s="62">
        <v>44543</v>
      </c>
    </row>
    <row r="16" spans="1:256" s="6" customFormat="1" ht="12.75">
      <c r="A16" s="66"/>
      <c r="B16" s="67"/>
      <c r="C16" s="38"/>
      <c r="D16" s="77"/>
      <c r="E16" s="6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1" t="s">
        <v>11</v>
      </c>
      <c r="B17" s="68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5" ht="15">
      <c r="A18" s="22" t="s">
        <v>4</v>
      </c>
      <c r="B18" s="69" t="s">
        <v>5</v>
      </c>
      <c r="C18" s="24" t="s">
        <v>6</v>
      </c>
      <c r="D18" s="24" t="s">
        <v>7</v>
      </c>
      <c r="E18" s="22" t="s">
        <v>8</v>
      </c>
    </row>
    <row r="19" spans="1:256" s="6" customFormat="1" ht="15">
      <c r="A19" s="25"/>
      <c r="B19" s="29">
        <v>432000</v>
      </c>
      <c r="C19" s="37" t="s">
        <v>44</v>
      </c>
      <c r="D19" s="46" t="s">
        <v>22</v>
      </c>
      <c r="E19" s="28">
        <v>44543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30"/>
      <c r="C20" s="30"/>
      <c r="D20" s="30"/>
      <c r="E20" s="3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1" t="s">
        <v>12</v>
      </c>
      <c r="B21" s="68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2" t="s">
        <v>4</v>
      </c>
      <c r="B22" s="69" t="s">
        <v>5</v>
      </c>
      <c r="C22" s="24" t="s">
        <v>6</v>
      </c>
      <c r="D22" s="24" t="s">
        <v>7</v>
      </c>
      <c r="E22" s="22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34" customFormat="1" ht="15">
      <c r="A23" s="31">
        <v>1</v>
      </c>
      <c r="B23" s="23"/>
      <c r="C23" s="33"/>
      <c r="D23" s="31"/>
      <c r="E23" s="2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5" ht="15">
      <c r="A24" s="31">
        <v>2</v>
      </c>
      <c r="B24" s="23"/>
      <c r="C24" s="33"/>
      <c r="D24" s="31"/>
      <c r="E24" s="28"/>
    </row>
    <row r="25" spans="1:256" s="6" customFormat="1" ht="12.75">
      <c r="A25" s="31">
        <v>3</v>
      </c>
      <c r="B25" s="23"/>
      <c r="C25" s="33"/>
      <c r="D25" s="31"/>
      <c r="E25" s="2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57421875" style="30" customWidth="1"/>
    <col min="2" max="2" width="12.7109375" style="30" customWidth="1"/>
    <col min="3" max="3" width="54.28125" style="30" customWidth="1"/>
    <col min="4" max="4" width="65.2812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5" t="s">
        <v>1</v>
      </c>
      <c r="B2" s="105"/>
      <c r="C2" s="105"/>
      <c r="D2" s="105"/>
      <c r="E2" s="5"/>
    </row>
    <row r="3" spans="1:5" ht="15">
      <c r="A3" s="106" t="s">
        <v>2</v>
      </c>
      <c r="B3" s="106"/>
      <c r="C3" s="106"/>
      <c r="D3" s="106"/>
      <c r="E3" s="5"/>
    </row>
    <row r="4" spans="1:5" ht="12" customHeight="1">
      <c r="A4" s="106" t="s">
        <v>69</v>
      </c>
      <c r="B4" s="106"/>
      <c r="C4" s="106"/>
      <c r="D4" s="10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7" t="s">
        <v>3</v>
      </c>
      <c r="B6" s="10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52">
        <v>3202</v>
      </c>
      <c r="C8" s="51" t="s">
        <v>46</v>
      </c>
      <c r="D8" s="49" t="s">
        <v>45</v>
      </c>
      <c r="E8" s="97">
        <v>44544</v>
      </c>
    </row>
    <row r="9" spans="1:5" ht="12" customHeight="1">
      <c r="A9" s="11">
        <v>2</v>
      </c>
      <c r="B9" s="48">
        <v>566435</v>
      </c>
      <c r="C9" s="49" t="s">
        <v>47</v>
      </c>
      <c r="D9" s="49" t="s">
        <v>70</v>
      </c>
      <c r="E9" s="62">
        <v>44544</v>
      </c>
    </row>
    <row r="10" spans="1:5" ht="12" customHeight="1">
      <c r="A10" s="45"/>
      <c r="B10" s="100"/>
      <c r="C10" s="101"/>
      <c r="D10" s="101"/>
      <c r="E10" s="47"/>
    </row>
    <row r="11" spans="1:5" ht="12" customHeight="1">
      <c r="A11" s="21" t="s">
        <v>9</v>
      </c>
      <c r="B11" s="21"/>
      <c r="C11" s="21"/>
      <c r="D11" s="21"/>
      <c r="E11" s="21"/>
    </row>
    <row r="12" spans="1:5" ht="12" customHeight="1">
      <c r="A12" s="63" t="s">
        <v>10</v>
      </c>
      <c r="B12" s="56" t="s">
        <v>5</v>
      </c>
      <c r="C12" s="64" t="s">
        <v>6</v>
      </c>
      <c r="D12" s="65" t="s">
        <v>7</v>
      </c>
      <c r="E12" s="64" t="s">
        <v>8</v>
      </c>
    </row>
    <row r="13" spans="1:5" ht="15">
      <c r="A13" s="66">
        <v>1</v>
      </c>
      <c r="B13" s="71">
        <v>15778</v>
      </c>
      <c r="C13" s="38" t="s">
        <v>47</v>
      </c>
      <c r="D13" s="72" t="s">
        <v>56</v>
      </c>
      <c r="E13" s="62">
        <v>44544</v>
      </c>
    </row>
    <row r="14" spans="1:5" ht="15">
      <c r="A14" s="66">
        <v>2</v>
      </c>
      <c r="B14" s="67">
        <v>320</v>
      </c>
      <c r="C14" s="23" t="s">
        <v>0</v>
      </c>
      <c r="D14" s="77" t="s">
        <v>57</v>
      </c>
      <c r="E14" s="62">
        <v>44544</v>
      </c>
    </row>
    <row r="15" spans="1:5" ht="15">
      <c r="A15" s="66">
        <v>3</v>
      </c>
      <c r="B15" s="67">
        <v>107818.62</v>
      </c>
      <c r="C15" s="38" t="s">
        <v>16</v>
      </c>
      <c r="D15" s="39" t="s">
        <v>58</v>
      </c>
      <c r="E15" s="62">
        <v>44544</v>
      </c>
    </row>
    <row r="16" spans="1:5" ht="15">
      <c r="A16" s="66">
        <v>4</v>
      </c>
      <c r="B16" s="67">
        <v>15402.66</v>
      </c>
      <c r="C16" s="41" t="s">
        <v>33</v>
      </c>
      <c r="D16" s="39" t="s">
        <v>59</v>
      </c>
      <c r="E16" s="62">
        <v>44544</v>
      </c>
    </row>
    <row r="17" spans="1:256" s="6" customFormat="1" ht="12.75">
      <c r="A17" s="66">
        <v>5</v>
      </c>
      <c r="B17" s="67">
        <v>15402.66</v>
      </c>
      <c r="C17" s="53" t="s">
        <v>35</v>
      </c>
      <c r="D17" s="39" t="s">
        <v>60</v>
      </c>
      <c r="E17" s="62">
        <v>44544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2.75">
      <c r="A18" s="66">
        <v>6</v>
      </c>
      <c r="B18" s="67">
        <v>30805.32</v>
      </c>
      <c r="C18" s="41" t="s">
        <v>36</v>
      </c>
      <c r="D18" s="39" t="s">
        <v>61</v>
      </c>
      <c r="E18" s="62">
        <v>44544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>
      <c r="A19" s="66">
        <v>7</v>
      </c>
      <c r="B19" s="67">
        <v>30805.32</v>
      </c>
      <c r="C19" s="53" t="s">
        <v>37</v>
      </c>
      <c r="D19" s="39" t="s">
        <v>62</v>
      </c>
      <c r="E19" s="62">
        <v>44544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66">
        <v>8</v>
      </c>
      <c r="B20" s="67">
        <v>178343.1</v>
      </c>
      <c r="C20" s="31" t="s">
        <v>24</v>
      </c>
      <c r="D20" s="77" t="s">
        <v>63</v>
      </c>
      <c r="E20" s="62">
        <v>44544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6"/>
      <c r="B21" s="67"/>
      <c r="C21" s="38"/>
      <c r="D21" s="77"/>
      <c r="E21" s="6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66"/>
      <c r="B22" s="67"/>
      <c r="C22" s="38"/>
      <c r="D22" s="77"/>
      <c r="E22" s="6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1" t="s">
        <v>11</v>
      </c>
      <c r="B23" s="68"/>
      <c r="C23" s="21"/>
      <c r="D23" s="21"/>
      <c r="E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ht="15">
      <c r="A24" s="22" t="s">
        <v>4</v>
      </c>
      <c r="B24" s="69" t="s">
        <v>5</v>
      </c>
      <c r="C24" s="24" t="s">
        <v>6</v>
      </c>
      <c r="D24" s="24" t="s">
        <v>7</v>
      </c>
      <c r="E24" s="22" t="s">
        <v>8</v>
      </c>
    </row>
    <row r="25" spans="1:256" s="6" customFormat="1" ht="15">
      <c r="A25" s="25"/>
      <c r="B25" s="32"/>
      <c r="C25" s="26"/>
      <c r="D25" s="27"/>
      <c r="E25" s="2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>
      <c r="A26" s="30"/>
      <c r="C26" s="30"/>
      <c r="D26" s="30"/>
      <c r="E26" s="3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5">
      <c r="A27" s="21" t="s">
        <v>12</v>
      </c>
      <c r="B27" s="68"/>
      <c r="C27" s="21"/>
      <c r="D27" s="21"/>
      <c r="E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5">
      <c r="A28" s="22" t="s">
        <v>4</v>
      </c>
      <c r="B28" s="69" t="s">
        <v>5</v>
      </c>
      <c r="C28" s="24" t="s">
        <v>6</v>
      </c>
      <c r="D28" s="24" t="s">
        <v>7</v>
      </c>
      <c r="E28" s="22" t="s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34" customFormat="1" ht="15">
      <c r="A29" s="31">
        <v>1</v>
      </c>
      <c r="B29" s="23">
        <f>1606.42+9103.03</f>
        <v>10709.45</v>
      </c>
      <c r="C29" s="37" t="s">
        <v>32</v>
      </c>
      <c r="D29" s="36" t="s">
        <v>64</v>
      </c>
      <c r="E29" s="28">
        <v>44544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5" ht="15">
      <c r="A30" s="31">
        <v>2</v>
      </c>
      <c r="B30" s="23">
        <f>2557.73+1361.26+13132.52</f>
        <v>17051.510000000002</v>
      </c>
      <c r="C30" s="33" t="s">
        <v>29</v>
      </c>
      <c r="D30" s="33" t="s">
        <v>65</v>
      </c>
      <c r="E30" s="28">
        <v>44544</v>
      </c>
    </row>
    <row r="31" spans="1:256" s="6" customFormat="1" ht="12.75">
      <c r="A31" s="60">
        <v>3</v>
      </c>
      <c r="B31" s="58">
        <f>107.1+549.9+57</f>
        <v>714</v>
      </c>
      <c r="C31" s="98" t="s">
        <v>28</v>
      </c>
      <c r="D31" s="99" t="s">
        <v>66</v>
      </c>
      <c r="E31" s="28">
        <v>44544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" ht="15" customHeight="1">
      <c r="A32" s="42">
        <v>4</v>
      </c>
      <c r="B32" s="57">
        <f>145.03+821.85</f>
        <v>966.88</v>
      </c>
      <c r="C32" s="37" t="s">
        <v>67</v>
      </c>
      <c r="D32" s="41" t="s">
        <v>68</v>
      </c>
      <c r="E32" s="28">
        <v>44544</v>
      </c>
    </row>
    <row r="33" ht="15">
      <c r="B33" s="10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2">
      <selection activeCell="D10" sqref="D10"/>
    </sheetView>
  </sheetViews>
  <sheetFormatPr defaultColWidth="9.140625" defaultRowHeight="12.75" customHeight="1"/>
  <cols>
    <col min="1" max="1" width="6.57421875" style="30" customWidth="1"/>
    <col min="2" max="2" width="13.421875" style="90" customWidth="1"/>
    <col min="3" max="3" width="47.28125" style="30" customWidth="1"/>
    <col min="4" max="4" width="77.42187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1"/>
      <c r="C1" s="1"/>
      <c r="D1" s="1"/>
      <c r="E1" s="2"/>
      <c r="F1" s="3"/>
    </row>
    <row r="2" spans="1:5" ht="12.75" customHeight="1">
      <c r="A2" s="105" t="s">
        <v>1</v>
      </c>
      <c r="B2" s="105"/>
      <c r="C2" s="105"/>
      <c r="D2" s="105"/>
      <c r="E2" s="5"/>
    </row>
    <row r="3" spans="1:5" ht="12.75" customHeight="1">
      <c r="A3" s="106" t="s">
        <v>2</v>
      </c>
      <c r="B3" s="106"/>
      <c r="C3" s="106"/>
      <c r="D3" s="106"/>
      <c r="E3" s="5"/>
    </row>
    <row r="4" spans="1:5" ht="12.75" customHeight="1">
      <c r="A4" s="106" t="s">
        <v>71</v>
      </c>
      <c r="B4" s="106"/>
      <c r="C4" s="106"/>
      <c r="D4" s="106"/>
      <c r="E4" s="5"/>
    </row>
    <row r="5" spans="1:5" ht="12.75" customHeight="1">
      <c r="A5" s="107" t="s">
        <v>3</v>
      </c>
      <c r="B5" s="107"/>
      <c r="C5" s="8"/>
      <c r="D5" s="8"/>
      <c r="E5" s="9"/>
    </row>
    <row r="6" spans="1:5" ht="12.75" customHeight="1">
      <c r="A6" s="10" t="s">
        <v>4</v>
      </c>
      <c r="B6" s="82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85"/>
      <c r="C7" s="18"/>
      <c r="D7" s="19"/>
      <c r="E7" s="20"/>
    </row>
    <row r="8" spans="1:5" ht="12.75" customHeight="1">
      <c r="A8" s="21" t="s">
        <v>9</v>
      </c>
      <c r="B8" s="86"/>
      <c r="C8" s="21"/>
      <c r="D8" s="21"/>
      <c r="E8" s="21"/>
    </row>
    <row r="9" spans="1:5" ht="12.75" customHeight="1">
      <c r="A9" s="63" t="s">
        <v>10</v>
      </c>
      <c r="B9" s="92" t="s">
        <v>5</v>
      </c>
      <c r="C9" s="64" t="s">
        <v>6</v>
      </c>
      <c r="D9" s="65" t="s">
        <v>7</v>
      </c>
      <c r="E9" s="64" t="s">
        <v>8</v>
      </c>
    </row>
    <row r="10" spans="1:5" ht="12.75" customHeight="1">
      <c r="A10" s="61">
        <v>1</v>
      </c>
      <c r="B10" s="76">
        <v>4870.27</v>
      </c>
      <c r="C10" s="42" t="s">
        <v>20</v>
      </c>
      <c r="D10" s="49" t="s">
        <v>134</v>
      </c>
      <c r="E10" s="50">
        <v>44545</v>
      </c>
    </row>
    <row r="11" spans="1:5" ht="12.75" customHeight="1">
      <c r="A11" s="61">
        <v>2</v>
      </c>
      <c r="B11" s="76">
        <v>1743.21</v>
      </c>
      <c r="C11" s="42" t="s">
        <v>20</v>
      </c>
      <c r="D11" s="49" t="s">
        <v>90</v>
      </c>
      <c r="E11" s="50">
        <v>44545</v>
      </c>
    </row>
    <row r="12" spans="1:6" s="7" customFormat="1" ht="12.75" customHeight="1">
      <c r="A12" s="61">
        <v>3</v>
      </c>
      <c r="B12" s="76">
        <v>5661.56</v>
      </c>
      <c r="C12" s="42" t="s">
        <v>20</v>
      </c>
      <c r="D12" s="49" t="s">
        <v>89</v>
      </c>
      <c r="E12" s="50">
        <v>44545</v>
      </c>
      <c r="F12" s="6"/>
    </row>
    <row r="13" spans="1:6" s="7" customFormat="1" ht="12.75" customHeight="1">
      <c r="A13" s="61">
        <v>4</v>
      </c>
      <c r="B13" s="76">
        <v>441.69</v>
      </c>
      <c r="C13" s="42" t="s">
        <v>20</v>
      </c>
      <c r="D13" s="49" t="s">
        <v>91</v>
      </c>
      <c r="E13" s="50">
        <v>44545</v>
      </c>
      <c r="F13" s="6"/>
    </row>
    <row r="14" spans="1:6" s="7" customFormat="1" ht="12.75" customHeight="1">
      <c r="A14" s="61">
        <v>5</v>
      </c>
      <c r="B14" s="76">
        <v>529.41</v>
      </c>
      <c r="C14" s="78" t="s">
        <v>43</v>
      </c>
      <c r="D14" s="73" t="s">
        <v>86</v>
      </c>
      <c r="E14" s="50">
        <v>44545</v>
      </c>
      <c r="F14" s="6"/>
    </row>
    <row r="15" spans="1:6" s="7" customFormat="1" ht="12.75" customHeight="1">
      <c r="A15" s="61">
        <v>6</v>
      </c>
      <c r="B15" s="57">
        <v>1004</v>
      </c>
      <c r="C15" s="80" t="s">
        <v>23</v>
      </c>
      <c r="D15" s="27" t="s">
        <v>92</v>
      </c>
      <c r="E15" s="50">
        <v>44545</v>
      </c>
      <c r="F15" s="6"/>
    </row>
    <row r="16" spans="1:6" s="7" customFormat="1" ht="12.75" customHeight="1">
      <c r="A16" s="61">
        <v>7</v>
      </c>
      <c r="B16" s="57">
        <v>1803</v>
      </c>
      <c r="C16" s="80" t="s">
        <v>23</v>
      </c>
      <c r="D16" s="27" t="s">
        <v>73</v>
      </c>
      <c r="E16" s="50">
        <v>44545</v>
      </c>
      <c r="F16" s="6"/>
    </row>
    <row r="17" spans="1:256" s="6" customFormat="1" ht="12.75" customHeight="1">
      <c r="A17" s="61">
        <v>8</v>
      </c>
      <c r="B17" s="57">
        <v>105</v>
      </c>
      <c r="C17" s="80" t="s">
        <v>23</v>
      </c>
      <c r="D17" s="27" t="s">
        <v>72</v>
      </c>
      <c r="E17" s="50">
        <v>44545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2.75" customHeight="1">
      <c r="A18" s="61">
        <v>9</v>
      </c>
      <c r="B18" s="57">
        <v>487</v>
      </c>
      <c r="C18" s="80" t="s">
        <v>23</v>
      </c>
      <c r="D18" s="79" t="s">
        <v>88</v>
      </c>
      <c r="E18" s="50">
        <v>44545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 customHeight="1">
      <c r="A19" s="61">
        <v>10</v>
      </c>
      <c r="B19" s="67">
        <v>1990</v>
      </c>
      <c r="C19" s="80" t="s">
        <v>23</v>
      </c>
      <c r="D19" s="27" t="s">
        <v>93</v>
      </c>
      <c r="E19" s="50">
        <v>44545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 customHeight="1">
      <c r="A20" s="61">
        <v>11</v>
      </c>
      <c r="B20" s="83">
        <v>11541.1</v>
      </c>
      <c r="C20" s="75" t="s">
        <v>13</v>
      </c>
      <c r="D20" s="55" t="s">
        <v>74</v>
      </c>
      <c r="E20" s="50">
        <v>44545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 customHeight="1">
      <c r="A21" s="61">
        <v>12</v>
      </c>
      <c r="B21" s="83">
        <v>11541.1</v>
      </c>
      <c r="C21" s="75" t="s">
        <v>13</v>
      </c>
      <c r="D21" s="55" t="s">
        <v>75</v>
      </c>
      <c r="E21" s="50">
        <v>44545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 customHeight="1">
      <c r="A22" s="61">
        <v>13</v>
      </c>
      <c r="B22" s="83">
        <v>11541.1</v>
      </c>
      <c r="C22" s="75" t="s">
        <v>13</v>
      </c>
      <c r="D22" s="55" t="s">
        <v>76</v>
      </c>
      <c r="E22" s="50">
        <v>44545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 customHeight="1">
      <c r="A23" s="61">
        <v>14</v>
      </c>
      <c r="B23" s="76">
        <f>25646.88+436.43</f>
        <v>26083.31</v>
      </c>
      <c r="C23" s="70" t="s">
        <v>13</v>
      </c>
      <c r="D23" s="42" t="s">
        <v>94</v>
      </c>
      <c r="E23" s="50">
        <v>44545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 customHeight="1">
      <c r="A24" s="61">
        <v>15</v>
      </c>
      <c r="B24" s="83">
        <v>11104.67</v>
      </c>
      <c r="C24" s="75" t="s">
        <v>13</v>
      </c>
      <c r="D24" s="49" t="s">
        <v>95</v>
      </c>
      <c r="E24" s="50">
        <v>44545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 customHeight="1">
      <c r="A25" s="61">
        <v>16</v>
      </c>
      <c r="B25" s="76">
        <v>2610</v>
      </c>
      <c r="C25" s="53" t="s">
        <v>25</v>
      </c>
      <c r="D25" s="36" t="s">
        <v>96</v>
      </c>
      <c r="E25" s="50">
        <v>44545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 customHeight="1">
      <c r="A26" s="61">
        <v>17</v>
      </c>
      <c r="B26" s="76">
        <f>44797.53+283.67+100.88+179.24+12615.77+283000</f>
        <v>340977.08999999997</v>
      </c>
      <c r="C26" s="53" t="s">
        <v>19</v>
      </c>
      <c r="D26" s="36" t="s">
        <v>77</v>
      </c>
      <c r="E26" s="50">
        <v>44545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 customHeight="1">
      <c r="A27" s="61">
        <v>18</v>
      </c>
      <c r="B27" s="76">
        <v>1183.92</v>
      </c>
      <c r="C27" s="75" t="s">
        <v>80</v>
      </c>
      <c r="D27" s="49" t="s">
        <v>84</v>
      </c>
      <c r="E27" s="50">
        <v>44545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 customHeight="1">
      <c r="A28" s="61">
        <v>19</v>
      </c>
      <c r="B28" s="76">
        <v>1851.33</v>
      </c>
      <c r="C28" s="57" t="s">
        <v>21</v>
      </c>
      <c r="D28" s="36" t="s">
        <v>85</v>
      </c>
      <c r="E28" s="50">
        <v>44545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 customHeight="1">
      <c r="A29" s="61">
        <v>20</v>
      </c>
      <c r="B29" s="76">
        <v>4162.62</v>
      </c>
      <c r="C29" s="75" t="s">
        <v>40</v>
      </c>
      <c r="D29" s="36" t="s">
        <v>87</v>
      </c>
      <c r="E29" s="50">
        <v>44545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2.75" customHeight="1">
      <c r="A30" s="61">
        <v>21</v>
      </c>
      <c r="B30" s="76">
        <v>64930.41</v>
      </c>
      <c r="C30" s="31" t="s">
        <v>24</v>
      </c>
      <c r="D30" s="77" t="s">
        <v>97</v>
      </c>
      <c r="E30" s="50">
        <v>44545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2.75" customHeight="1">
      <c r="A31" s="61">
        <v>22</v>
      </c>
      <c r="B31" s="67">
        <v>10268.44</v>
      </c>
      <c r="C31" s="41" t="s">
        <v>34</v>
      </c>
      <c r="D31" s="39" t="s">
        <v>98</v>
      </c>
      <c r="E31" s="50">
        <v>44545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2.75" customHeight="1">
      <c r="A32" s="61">
        <v>23</v>
      </c>
      <c r="B32" s="67">
        <v>20536.88</v>
      </c>
      <c r="C32" s="53" t="s">
        <v>38</v>
      </c>
      <c r="D32" s="39" t="s">
        <v>99</v>
      </c>
      <c r="E32" s="50">
        <v>44545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2.75" customHeight="1">
      <c r="A33" s="61">
        <v>24</v>
      </c>
      <c r="B33" s="76">
        <v>1000</v>
      </c>
      <c r="C33" s="74" t="s">
        <v>15</v>
      </c>
      <c r="D33" s="36" t="s">
        <v>100</v>
      </c>
      <c r="E33" s="50">
        <v>44545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2.75" customHeight="1">
      <c r="A34" s="61">
        <v>25</v>
      </c>
      <c r="B34" s="76">
        <f>2555.22+112.07</f>
        <v>2667.29</v>
      </c>
      <c r="C34" s="74" t="s">
        <v>15</v>
      </c>
      <c r="D34" s="36" t="s">
        <v>101</v>
      </c>
      <c r="E34" s="50">
        <v>44545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2.75" customHeight="1">
      <c r="A35" s="61">
        <v>26</v>
      </c>
      <c r="B35" s="76">
        <v>10000</v>
      </c>
      <c r="C35" s="74" t="s">
        <v>0</v>
      </c>
      <c r="D35" s="36" t="s">
        <v>102</v>
      </c>
      <c r="E35" s="50">
        <v>44545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2.75" customHeight="1">
      <c r="A36" s="61">
        <v>27</v>
      </c>
      <c r="B36" s="83">
        <f>3178.52+124.92</f>
        <v>3303.44</v>
      </c>
      <c r="C36" s="41" t="s">
        <v>18</v>
      </c>
      <c r="D36" s="41" t="s">
        <v>104</v>
      </c>
      <c r="E36" s="50">
        <v>44545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2.75" customHeight="1">
      <c r="A37" s="61">
        <v>28</v>
      </c>
      <c r="B37" s="55">
        <f>398.61+10767.58+423.18+10142.41</f>
        <v>21731.78</v>
      </c>
      <c r="C37" s="41" t="s">
        <v>18</v>
      </c>
      <c r="D37" s="41" t="s">
        <v>105</v>
      </c>
      <c r="E37" s="50">
        <v>44545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2.75" customHeight="1">
      <c r="A38" s="61">
        <v>29</v>
      </c>
      <c r="B38" s="40">
        <f>1119.81+44.01+1119.81+44.01</f>
        <v>2327.6400000000003</v>
      </c>
      <c r="C38" s="41" t="s">
        <v>18</v>
      </c>
      <c r="D38" s="41" t="s">
        <v>79</v>
      </c>
      <c r="E38" s="50">
        <v>44545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2.75" customHeight="1">
      <c r="A39" s="61">
        <v>30</v>
      </c>
      <c r="B39" s="40">
        <f>2985.01+117.32+2985.01+117.32</f>
        <v>6204.66</v>
      </c>
      <c r="C39" s="41" t="s">
        <v>18</v>
      </c>
      <c r="D39" s="41" t="s">
        <v>78</v>
      </c>
      <c r="E39" s="50">
        <v>44545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.75" customHeight="1">
      <c r="A40" s="61">
        <v>31</v>
      </c>
      <c r="B40" s="40">
        <f>549.6+21.6+549.6+21.6</f>
        <v>1142.4</v>
      </c>
      <c r="C40" s="41" t="s">
        <v>18</v>
      </c>
      <c r="D40" s="41" t="s">
        <v>103</v>
      </c>
      <c r="E40" s="50">
        <v>44545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6" customFormat="1" ht="12.75" customHeight="1">
      <c r="A41" s="61"/>
      <c r="B41" s="76"/>
      <c r="C41" s="75"/>
      <c r="D41" s="49"/>
      <c r="E41" s="5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6" customFormat="1" ht="12.75" customHeight="1">
      <c r="A42" s="21" t="s">
        <v>11</v>
      </c>
      <c r="B42" s="86"/>
      <c r="C42" s="21"/>
      <c r="D42" s="21"/>
      <c r="E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2.75" customHeight="1">
      <c r="A43" s="22" t="s">
        <v>4</v>
      </c>
      <c r="B43" s="88" t="s">
        <v>5</v>
      </c>
      <c r="C43" s="24" t="s">
        <v>6</v>
      </c>
      <c r="D43" s="24" t="s">
        <v>7</v>
      </c>
      <c r="E43" s="22" t="s">
        <v>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6" customFormat="1" ht="12.75" customHeight="1">
      <c r="A44" s="11"/>
      <c r="B44" s="84"/>
      <c r="C44" s="37"/>
      <c r="D44" s="43"/>
      <c r="E44" s="1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6" customFormat="1" ht="12.75" customHeight="1">
      <c r="A45" s="11"/>
      <c r="B45" s="89"/>
      <c r="C45" s="37"/>
      <c r="D45" s="59"/>
      <c r="E45" s="2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6" customFormat="1" ht="12.75" customHeight="1">
      <c r="A46" s="21" t="s">
        <v>12</v>
      </c>
      <c r="B46" s="86"/>
      <c r="C46" s="21"/>
      <c r="D46" s="21"/>
      <c r="E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6" customFormat="1" ht="12.75" customHeight="1">
      <c r="A47" s="22" t="s">
        <v>4</v>
      </c>
      <c r="B47" s="88" t="s">
        <v>5</v>
      </c>
      <c r="C47" s="24" t="s">
        <v>6</v>
      </c>
      <c r="D47" s="24" t="s">
        <v>7</v>
      </c>
      <c r="E47" s="22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6" customFormat="1" ht="12.75" customHeight="1">
      <c r="A48" s="31">
        <v>1</v>
      </c>
      <c r="B48" s="84">
        <f>15717.37+399919.67</f>
        <v>415637.04</v>
      </c>
      <c r="C48" s="33" t="s">
        <v>14</v>
      </c>
      <c r="D48" s="33" t="s">
        <v>81</v>
      </c>
      <c r="E48" s="28">
        <v>44545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6" customFormat="1" ht="12.75" customHeight="1">
      <c r="A49" s="31">
        <v>2</v>
      </c>
      <c r="B49" s="84">
        <f>158648.3</f>
        <v>158648.3</v>
      </c>
      <c r="C49" s="49" t="s">
        <v>82</v>
      </c>
      <c r="D49" s="49" t="s">
        <v>83</v>
      </c>
      <c r="E49" s="28">
        <v>44545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D40" sqref="D40"/>
    </sheetView>
  </sheetViews>
  <sheetFormatPr defaultColWidth="9.140625" defaultRowHeight="12.75" customHeight="1"/>
  <cols>
    <col min="1" max="1" width="6.57421875" style="30" customWidth="1"/>
    <col min="2" max="2" width="13.421875" style="90" customWidth="1"/>
    <col min="3" max="3" width="53.7109375" style="30" customWidth="1"/>
    <col min="4" max="4" width="75.5742187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1"/>
      <c r="C1" s="1"/>
      <c r="D1" s="1"/>
      <c r="E1" s="2"/>
      <c r="F1" s="3"/>
    </row>
    <row r="2" spans="1:5" ht="12.75" customHeight="1">
      <c r="A2" s="105" t="s">
        <v>1</v>
      </c>
      <c r="B2" s="105"/>
      <c r="C2" s="105"/>
      <c r="D2" s="105"/>
      <c r="E2" s="5"/>
    </row>
    <row r="3" spans="1:5" ht="12.75" customHeight="1">
      <c r="A3" s="106" t="s">
        <v>2</v>
      </c>
      <c r="B3" s="106"/>
      <c r="C3" s="106"/>
      <c r="D3" s="106"/>
      <c r="E3" s="5"/>
    </row>
    <row r="4" spans="1:5" ht="12.75" customHeight="1">
      <c r="A4" s="106" t="s">
        <v>124</v>
      </c>
      <c r="B4" s="106"/>
      <c r="C4" s="106"/>
      <c r="D4" s="106"/>
      <c r="E4" s="5"/>
    </row>
    <row r="5" spans="1:5" ht="12.75" customHeight="1">
      <c r="A5" s="107" t="s">
        <v>3</v>
      </c>
      <c r="B5" s="107"/>
      <c r="C5" s="8"/>
      <c r="D5" s="8"/>
      <c r="E5" s="9"/>
    </row>
    <row r="6" spans="1:5" ht="12.75" customHeight="1">
      <c r="A6" s="10" t="s">
        <v>4</v>
      </c>
      <c r="B6" s="82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85"/>
      <c r="C7" s="18"/>
      <c r="D7" s="19"/>
      <c r="E7" s="20"/>
    </row>
    <row r="8" spans="1:5" ht="12.75" customHeight="1">
      <c r="A8" s="21" t="s">
        <v>9</v>
      </c>
      <c r="B8" s="86"/>
      <c r="C8" s="21"/>
      <c r="D8" s="21"/>
      <c r="E8" s="21"/>
    </row>
    <row r="9" spans="1:5" ht="12.75" customHeight="1">
      <c r="A9" s="63" t="s">
        <v>10</v>
      </c>
      <c r="B9" s="92" t="s">
        <v>5</v>
      </c>
      <c r="C9" s="64" t="s">
        <v>6</v>
      </c>
      <c r="D9" s="65" t="s">
        <v>7</v>
      </c>
      <c r="E9" s="64" t="s">
        <v>8</v>
      </c>
    </row>
    <row r="10" spans="1:5" ht="12.75" customHeight="1">
      <c r="A10" s="61">
        <v>1</v>
      </c>
      <c r="B10" s="76">
        <v>10000</v>
      </c>
      <c r="C10" s="42" t="s">
        <v>108</v>
      </c>
      <c r="D10" s="49" t="s">
        <v>109</v>
      </c>
      <c r="E10" s="50">
        <v>44546</v>
      </c>
    </row>
    <row r="11" spans="1:5" ht="12.75" customHeight="1">
      <c r="A11" s="61">
        <v>2</v>
      </c>
      <c r="B11" s="76">
        <v>700</v>
      </c>
      <c r="C11" s="42" t="s">
        <v>110</v>
      </c>
      <c r="D11" s="49" t="s">
        <v>111</v>
      </c>
      <c r="E11" s="50">
        <v>44546</v>
      </c>
    </row>
    <row r="12" spans="1:6" s="7" customFormat="1" ht="12.75" customHeight="1">
      <c r="A12" s="61">
        <v>3</v>
      </c>
      <c r="B12" s="76">
        <v>2006.7</v>
      </c>
      <c r="C12" s="84" t="s">
        <v>27</v>
      </c>
      <c r="D12" s="94" t="s">
        <v>112</v>
      </c>
      <c r="E12" s="50">
        <v>44546</v>
      </c>
      <c r="F12" s="6"/>
    </row>
    <row r="13" spans="1:6" s="7" customFormat="1" ht="12.75" customHeight="1">
      <c r="A13" s="61">
        <v>4</v>
      </c>
      <c r="B13" s="103">
        <v>1428.01</v>
      </c>
      <c r="C13" s="58" t="s">
        <v>27</v>
      </c>
      <c r="D13" s="98" t="s">
        <v>123</v>
      </c>
      <c r="E13" s="50">
        <v>44546</v>
      </c>
      <c r="F13" s="6"/>
    </row>
    <row r="14" spans="1:6" s="7" customFormat="1" ht="12.75" customHeight="1">
      <c r="A14" s="61">
        <v>5</v>
      </c>
      <c r="B14" s="76">
        <v>725.71</v>
      </c>
      <c r="C14" s="57" t="s">
        <v>27</v>
      </c>
      <c r="D14" s="37" t="s">
        <v>127</v>
      </c>
      <c r="E14" s="50">
        <v>44546</v>
      </c>
      <c r="F14" s="6"/>
    </row>
    <row r="15" spans="1:6" s="7" customFormat="1" ht="12.75" customHeight="1">
      <c r="A15" s="61">
        <v>6</v>
      </c>
      <c r="B15" s="76">
        <v>453.57</v>
      </c>
      <c r="C15" s="57" t="s">
        <v>27</v>
      </c>
      <c r="D15" s="37" t="s">
        <v>128</v>
      </c>
      <c r="E15" s="50">
        <v>44546</v>
      </c>
      <c r="F15" s="6"/>
    </row>
    <row r="16" spans="1:6" s="7" customFormat="1" ht="12.75" customHeight="1">
      <c r="A16" s="61">
        <v>7</v>
      </c>
      <c r="B16" s="76">
        <v>1875.77</v>
      </c>
      <c r="C16" s="57" t="s">
        <v>27</v>
      </c>
      <c r="D16" s="37" t="s">
        <v>129</v>
      </c>
      <c r="E16" s="50">
        <v>44546</v>
      </c>
      <c r="F16" s="6"/>
    </row>
    <row r="17" spans="1:6" s="7" customFormat="1" ht="12.75" customHeight="1">
      <c r="A17" s="61">
        <v>8</v>
      </c>
      <c r="B17" s="104">
        <v>595</v>
      </c>
      <c r="C17" s="70" t="s">
        <v>39</v>
      </c>
      <c r="D17" s="42" t="s">
        <v>126</v>
      </c>
      <c r="E17" s="50">
        <v>44546</v>
      </c>
      <c r="F17" s="6"/>
    </row>
    <row r="18" spans="1:256" s="6" customFormat="1" ht="12.75" customHeight="1">
      <c r="A18" s="61">
        <v>9</v>
      </c>
      <c r="B18" s="83">
        <v>7919.45</v>
      </c>
      <c r="C18" s="49" t="s">
        <v>41</v>
      </c>
      <c r="D18" s="51" t="s">
        <v>119</v>
      </c>
      <c r="E18" s="50">
        <v>44546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 customHeight="1">
      <c r="A19" s="61">
        <v>10</v>
      </c>
      <c r="B19" s="57">
        <v>647.27</v>
      </c>
      <c r="C19" s="80" t="s">
        <v>121</v>
      </c>
      <c r="D19" s="79" t="s">
        <v>122</v>
      </c>
      <c r="E19" s="50">
        <v>44546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 customHeight="1">
      <c r="A20" s="61">
        <v>11</v>
      </c>
      <c r="B20" s="76">
        <v>1320</v>
      </c>
      <c r="C20" s="53" t="s">
        <v>25</v>
      </c>
      <c r="D20" s="36" t="s">
        <v>113</v>
      </c>
      <c r="E20" s="50">
        <v>44546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 customHeight="1">
      <c r="A21" s="61">
        <v>12</v>
      </c>
      <c r="B21" s="76">
        <v>684.1</v>
      </c>
      <c r="C21" s="75" t="s">
        <v>80</v>
      </c>
      <c r="D21" s="49" t="s">
        <v>120</v>
      </c>
      <c r="E21" s="50">
        <v>44546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 customHeight="1">
      <c r="A22" s="61">
        <v>13</v>
      </c>
      <c r="B22" s="76">
        <v>32129.96</v>
      </c>
      <c r="C22" s="31" t="s">
        <v>24</v>
      </c>
      <c r="D22" s="77" t="s">
        <v>114</v>
      </c>
      <c r="E22" s="50">
        <v>44546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 customHeight="1">
      <c r="A23" s="61">
        <v>14</v>
      </c>
      <c r="B23" s="76">
        <f>6765.4+201537.4+8839.36+22118.53</f>
        <v>239260.68999999997</v>
      </c>
      <c r="C23" s="74" t="s">
        <v>15</v>
      </c>
      <c r="D23" s="36" t="s">
        <v>107</v>
      </c>
      <c r="E23" s="50">
        <v>44546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 customHeight="1">
      <c r="A24" s="61">
        <v>15</v>
      </c>
      <c r="B24" s="76">
        <f>8198.77+34.59</f>
        <v>8233.36</v>
      </c>
      <c r="C24" s="74" t="s">
        <v>15</v>
      </c>
      <c r="D24" s="36" t="s">
        <v>106</v>
      </c>
      <c r="E24" s="50">
        <v>44546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 customHeight="1">
      <c r="A25" s="61">
        <v>16</v>
      </c>
      <c r="B25" s="76">
        <f>3608.49+91815.99</f>
        <v>95424.48000000001</v>
      </c>
      <c r="C25" s="74" t="s">
        <v>15</v>
      </c>
      <c r="D25" s="36" t="s">
        <v>115</v>
      </c>
      <c r="E25" s="50">
        <v>44546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 customHeight="1">
      <c r="A26" s="61">
        <v>17</v>
      </c>
      <c r="B26" s="83">
        <v>19159</v>
      </c>
      <c r="C26" s="41" t="s">
        <v>18</v>
      </c>
      <c r="D26" s="41" t="s">
        <v>116</v>
      </c>
      <c r="E26" s="50">
        <v>44546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 customHeight="1">
      <c r="A27" s="61">
        <v>18</v>
      </c>
      <c r="B27" s="57">
        <v>89599.02</v>
      </c>
      <c r="C27" s="41" t="s">
        <v>18</v>
      </c>
      <c r="D27" s="41" t="s">
        <v>117</v>
      </c>
      <c r="E27" s="50">
        <v>44546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 customHeight="1">
      <c r="A28" s="61">
        <v>19</v>
      </c>
      <c r="B28" s="40">
        <v>200</v>
      </c>
      <c r="C28" s="41" t="s">
        <v>18</v>
      </c>
      <c r="D28" s="41" t="s">
        <v>118</v>
      </c>
      <c r="E28" s="50">
        <v>44546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 customHeight="1">
      <c r="A29" s="61"/>
      <c r="B29" s="40"/>
      <c r="C29" s="41"/>
      <c r="D29" s="41"/>
      <c r="E29" s="5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2.75" customHeight="1">
      <c r="A30" s="21" t="s">
        <v>11</v>
      </c>
      <c r="B30" s="86"/>
      <c r="C30" s="21"/>
      <c r="D30" s="21"/>
      <c r="E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2.75" customHeight="1">
      <c r="A31" s="22" t="s">
        <v>4</v>
      </c>
      <c r="B31" s="88" t="s">
        <v>5</v>
      </c>
      <c r="C31" s="24" t="s">
        <v>6</v>
      </c>
      <c r="D31" s="24" t="s">
        <v>7</v>
      </c>
      <c r="E31" s="22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2.75" customHeight="1">
      <c r="A32" s="11"/>
      <c r="B32" s="84"/>
      <c r="C32" s="37"/>
      <c r="D32" s="43"/>
      <c r="E32" s="1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2.75" customHeight="1">
      <c r="A33" s="11"/>
      <c r="B33" s="89"/>
      <c r="C33" s="37"/>
      <c r="D33" s="59"/>
      <c r="E33" s="2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2.75" customHeight="1">
      <c r="A34" s="21" t="s">
        <v>12</v>
      </c>
      <c r="B34" s="86"/>
      <c r="C34" s="21"/>
      <c r="D34" s="21"/>
      <c r="E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2.75" customHeight="1">
      <c r="A35" s="22" t="s">
        <v>4</v>
      </c>
      <c r="B35" s="88" t="s">
        <v>5</v>
      </c>
      <c r="C35" s="24" t="s">
        <v>6</v>
      </c>
      <c r="D35" s="24" t="s">
        <v>7</v>
      </c>
      <c r="E35" s="22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2.75" customHeight="1">
      <c r="A36" s="31">
        <v>1</v>
      </c>
      <c r="B36" s="84">
        <f>2031.69+2031.69+1317.69+1317.69+2031.69</f>
        <v>8730.45</v>
      </c>
      <c r="C36" s="33" t="s">
        <v>31</v>
      </c>
      <c r="D36" s="49" t="s">
        <v>125</v>
      </c>
      <c r="E36" s="28">
        <v>44546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2.75" customHeight="1">
      <c r="A37" s="31"/>
      <c r="B37" s="84"/>
      <c r="C37" s="49"/>
      <c r="D37" s="49"/>
      <c r="E37" s="2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C33" sqref="C33"/>
    </sheetView>
  </sheetViews>
  <sheetFormatPr defaultColWidth="9.140625" defaultRowHeight="12.75" customHeight="1"/>
  <cols>
    <col min="1" max="1" width="6.57421875" style="30" customWidth="1"/>
    <col min="2" max="2" width="14.00390625" style="90" customWidth="1"/>
    <col min="3" max="3" width="44.28125" style="30" customWidth="1"/>
    <col min="4" max="4" width="68.14062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1"/>
      <c r="C1" s="1"/>
      <c r="D1" s="1"/>
      <c r="E1" s="2"/>
      <c r="F1" s="3"/>
    </row>
    <row r="2" spans="1:5" ht="12.75" customHeight="1">
      <c r="A2" s="105" t="s">
        <v>1</v>
      </c>
      <c r="B2" s="105"/>
      <c r="C2" s="105"/>
      <c r="D2" s="105"/>
      <c r="E2" s="5"/>
    </row>
    <row r="3" spans="1:5" ht="12.75" customHeight="1">
      <c r="A3" s="106" t="s">
        <v>2</v>
      </c>
      <c r="B3" s="106"/>
      <c r="C3" s="106"/>
      <c r="D3" s="106"/>
      <c r="E3" s="5"/>
    </row>
    <row r="4" spans="1:5" ht="12.75" customHeight="1">
      <c r="A4" s="106" t="s">
        <v>130</v>
      </c>
      <c r="B4" s="106"/>
      <c r="C4" s="106"/>
      <c r="D4" s="106"/>
      <c r="E4" s="5"/>
    </row>
    <row r="5" spans="1:5" ht="12.75" customHeight="1">
      <c r="A5" s="107" t="s">
        <v>3</v>
      </c>
      <c r="B5" s="107"/>
      <c r="C5" s="8"/>
      <c r="D5" s="8"/>
      <c r="E5" s="9"/>
    </row>
    <row r="6" spans="1:5" ht="12.75" customHeight="1">
      <c r="A6" s="10" t="s">
        <v>4</v>
      </c>
      <c r="B6" s="82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85"/>
      <c r="C7" s="18"/>
      <c r="D7" s="19"/>
      <c r="E7" s="20"/>
    </row>
    <row r="8" spans="1:5" ht="12.75" customHeight="1">
      <c r="A8" s="21" t="s">
        <v>9</v>
      </c>
      <c r="B8" s="86"/>
      <c r="C8" s="21"/>
      <c r="D8" s="21"/>
      <c r="E8" s="21"/>
    </row>
    <row r="9" spans="1:5" ht="12.75" customHeight="1">
      <c r="A9" s="63" t="s">
        <v>10</v>
      </c>
      <c r="B9" s="92" t="s">
        <v>5</v>
      </c>
      <c r="C9" s="64" t="s">
        <v>6</v>
      </c>
      <c r="D9" s="65" t="s">
        <v>7</v>
      </c>
      <c r="E9" s="64" t="s">
        <v>8</v>
      </c>
    </row>
    <row r="10" spans="1:5" ht="12.75" customHeight="1">
      <c r="A10" s="61">
        <v>1</v>
      </c>
      <c r="B10" s="83">
        <v>2302.7</v>
      </c>
      <c r="C10" s="42" t="s">
        <v>20</v>
      </c>
      <c r="D10" s="49" t="s">
        <v>131</v>
      </c>
      <c r="E10" s="50">
        <v>44547</v>
      </c>
    </row>
    <row r="11" spans="1:5" ht="12.75" customHeight="1">
      <c r="A11" s="61">
        <v>2</v>
      </c>
      <c r="B11" s="83">
        <v>4212.39</v>
      </c>
      <c r="C11" s="42" t="s">
        <v>20</v>
      </c>
      <c r="D11" s="49" t="s">
        <v>132</v>
      </c>
      <c r="E11" s="50">
        <v>44547</v>
      </c>
    </row>
    <row r="12" spans="1:5" ht="12.75" customHeight="1">
      <c r="A12" s="61">
        <v>3</v>
      </c>
      <c r="B12" s="83">
        <v>4870.27</v>
      </c>
      <c r="C12" s="42" t="s">
        <v>20</v>
      </c>
      <c r="D12" s="49" t="s">
        <v>133</v>
      </c>
      <c r="E12" s="50">
        <v>44547</v>
      </c>
    </row>
    <row r="13" spans="1:5" ht="12.75" customHeight="1">
      <c r="A13" s="61">
        <v>4</v>
      </c>
      <c r="B13" s="83">
        <v>524.79</v>
      </c>
      <c r="C13" s="42" t="s">
        <v>20</v>
      </c>
      <c r="D13" s="36" t="s">
        <v>135</v>
      </c>
      <c r="E13" s="50">
        <v>44547</v>
      </c>
    </row>
    <row r="14" spans="1:5" ht="12.75" customHeight="1">
      <c r="A14" s="61">
        <v>5</v>
      </c>
      <c r="B14" s="83">
        <v>518.25</v>
      </c>
      <c r="C14" s="42" t="s">
        <v>20</v>
      </c>
      <c r="D14" s="36" t="s">
        <v>136</v>
      </c>
      <c r="E14" s="50">
        <v>44547</v>
      </c>
    </row>
    <row r="15" spans="1:5" ht="12.75" customHeight="1">
      <c r="A15" s="61">
        <v>6</v>
      </c>
      <c r="B15" s="54">
        <v>26</v>
      </c>
      <c r="C15" s="41" t="s">
        <v>17</v>
      </c>
      <c r="D15" s="36" t="s">
        <v>137</v>
      </c>
      <c r="E15" s="50">
        <v>44547</v>
      </c>
    </row>
    <row r="16" spans="1:5" ht="12.75" customHeight="1">
      <c r="A16" s="61">
        <v>7</v>
      </c>
      <c r="B16" s="91">
        <v>176.34</v>
      </c>
      <c r="C16" s="41" t="s">
        <v>17</v>
      </c>
      <c r="D16" s="36" t="s">
        <v>153</v>
      </c>
      <c r="E16" s="50">
        <v>44547</v>
      </c>
    </row>
    <row r="17" spans="1:5" ht="12.75" customHeight="1">
      <c r="A17" s="61">
        <v>8</v>
      </c>
      <c r="B17" s="83">
        <v>73627.37</v>
      </c>
      <c r="C17" s="78" t="s">
        <v>24</v>
      </c>
      <c r="D17" s="73" t="s">
        <v>139</v>
      </c>
      <c r="E17" s="50">
        <v>44547</v>
      </c>
    </row>
    <row r="18" spans="1:5" ht="12.75" customHeight="1">
      <c r="A18" s="61">
        <v>9</v>
      </c>
      <c r="B18" s="83">
        <v>32803.54</v>
      </c>
      <c r="C18" s="57" t="s">
        <v>27</v>
      </c>
      <c r="D18" s="37" t="s">
        <v>140</v>
      </c>
      <c r="E18" s="50">
        <v>44547</v>
      </c>
    </row>
    <row r="19" spans="1:5" ht="12.75" customHeight="1">
      <c r="A19" s="61">
        <v>10</v>
      </c>
      <c r="B19" s="83">
        <v>8425</v>
      </c>
      <c r="C19" s="55" t="s">
        <v>154</v>
      </c>
      <c r="D19" s="55" t="s">
        <v>155</v>
      </c>
      <c r="E19" s="50">
        <v>44547</v>
      </c>
    </row>
    <row r="20" spans="1:5" ht="12.75" customHeight="1">
      <c r="A20" s="61"/>
      <c r="B20" s="35"/>
      <c r="C20" s="44"/>
      <c r="D20" s="39"/>
      <c r="E20" s="50"/>
    </row>
    <row r="21" spans="1:256" s="6" customFormat="1" ht="12.75" customHeight="1">
      <c r="A21" s="21" t="s">
        <v>11</v>
      </c>
      <c r="B21" s="86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 customHeight="1">
      <c r="A22" s="22" t="s">
        <v>4</v>
      </c>
      <c r="B22" s="88" t="s">
        <v>5</v>
      </c>
      <c r="C22" s="24" t="s">
        <v>6</v>
      </c>
      <c r="D22" s="24" t="s">
        <v>7</v>
      </c>
      <c r="E22" s="22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 customHeight="1">
      <c r="A23" s="11"/>
      <c r="B23" s="84"/>
      <c r="C23" s="37"/>
      <c r="D23" s="43"/>
      <c r="E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 customHeight="1">
      <c r="A24" s="11"/>
      <c r="B24" s="89"/>
      <c r="C24" s="37"/>
      <c r="D24" s="59"/>
      <c r="E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 customHeight="1">
      <c r="A25" s="21" t="s">
        <v>12</v>
      </c>
      <c r="B25" s="86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 customHeight="1">
      <c r="A26" s="22" t="s">
        <v>4</v>
      </c>
      <c r="B26" s="88" t="s">
        <v>5</v>
      </c>
      <c r="C26" s="24" t="s">
        <v>6</v>
      </c>
      <c r="D26" s="24" t="s">
        <v>7</v>
      </c>
      <c r="E26" s="22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 customHeight="1">
      <c r="A27" s="31">
        <v>1</v>
      </c>
      <c r="B27" s="84">
        <f>2031.69+2031.69+2031.69+2031.69+2031.69</f>
        <v>10158.45</v>
      </c>
      <c r="C27" s="33" t="s">
        <v>31</v>
      </c>
      <c r="D27" s="49" t="s">
        <v>138</v>
      </c>
      <c r="E27" s="28">
        <v>44547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 customHeight="1">
      <c r="A28" s="31"/>
      <c r="B28" s="84"/>
      <c r="C28" s="49"/>
      <c r="D28" s="49"/>
      <c r="E28" s="2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I18" sqref="I18"/>
    </sheetView>
  </sheetViews>
  <sheetFormatPr defaultColWidth="9.140625" defaultRowHeight="12.75" customHeight="1"/>
  <cols>
    <col min="1" max="1" width="6.57421875" style="30" customWidth="1"/>
    <col min="2" max="2" width="13.421875" style="90" customWidth="1"/>
    <col min="3" max="3" width="36.28125" style="30" customWidth="1"/>
    <col min="4" max="4" width="75.7109375" style="30" customWidth="1"/>
    <col min="5" max="5" width="14.00390625" style="30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1"/>
      <c r="C1" s="1"/>
      <c r="D1" s="1"/>
      <c r="E1" s="2"/>
      <c r="F1" s="3"/>
    </row>
    <row r="2" spans="1:5" ht="12.75" customHeight="1">
      <c r="A2" s="105" t="s">
        <v>1</v>
      </c>
      <c r="B2" s="105"/>
      <c r="C2" s="105"/>
      <c r="D2" s="105"/>
      <c r="E2" s="5"/>
    </row>
    <row r="3" spans="1:5" ht="12.75" customHeight="1">
      <c r="A3" s="106" t="s">
        <v>2</v>
      </c>
      <c r="B3" s="106"/>
      <c r="C3" s="106"/>
      <c r="D3" s="106"/>
      <c r="E3" s="5"/>
    </row>
    <row r="4" spans="1:5" ht="12.75" customHeight="1">
      <c r="A4" s="106" t="s">
        <v>141</v>
      </c>
      <c r="B4" s="106"/>
      <c r="C4" s="106"/>
      <c r="D4" s="106"/>
      <c r="E4" s="5"/>
    </row>
    <row r="5" spans="1:5" ht="12.75" customHeight="1">
      <c r="A5" s="107" t="s">
        <v>3</v>
      </c>
      <c r="B5" s="107"/>
      <c r="C5" s="8"/>
      <c r="D5" s="8"/>
      <c r="E5" s="9"/>
    </row>
    <row r="6" spans="1:5" ht="12.75" customHeight="1">
      <c r="A6" s="10" t="s">
        <v>4</v>
      </c>
      <c r="B6" s="82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85"/>
      <c r="C7" s="18"/>
      <c r="D7" s="19"/>
      <c r="E7" s="20"/>
    </row>
    <row r="8" spans="1:5" ht="12.75" customHeight="1">
      <c r="A8" s="21" t="s">
        <v>9</v>
      </c>
      <c r="B8" s="86"/>
      <c r="C8" s="21"/>
      <c r="D8" s="21"/>
      <c r="E8" s="21"/>
    </row>
    <row r="9" spans="1:5" ht="12.75" customHeight="1">
      <c r="A9" s="63" t="s">
        <v>10</v>
      </c>
      <c r="B9" s="92" t="s">
        <v>5</v>
      </c>
      <c r="C9" s="64" t="s">
        <v>6</v>
      </c>
      <c r="D9" s="65" t="s">
        <v>7</v>
      </c>
      <c r="E9" s="64" t="s">
        <v>8</v>
      </c>
    </row>
    <row r="10" spans="1:5" ht="12.75" customHeight="1">
      <c r="A10" s="61">
        <v>1</v>
      </c>
      <c r="B10" s="83">
        <v>3600</v>
      </c>
      <c r="C10" s="42" t="s">
        <v>30</v>
      </c>
      <c r="D10" s="49" t="s">
        <v>144</v>
      </c>
      <c r="E10" s="50"/>
    </row>
    <row r="11" spans="1:5" ht="12.75" customHeight="1">
      <c r="A11" s="61">
        <v>2</v>
      </c>
      <c r="B11" s="83">
        <v>3119.99</v>
      </c>
      <c r="C11" s="42" t="s">
        <v>145</v>
      </c>
      <c r="D11" s="49" t="s">
        <v>146</v>
      </c>
      <c r="E11" s="50"/>
    </row>
    <row r="12" spans="1:5" ht="12.75" customHeight="1">
      <c r="A12" s="61">
        <v>3</v>
      </c>
      <c r="B12" s="83">
        <v>107.1</v>
      </c>
      <c r="C12" s="42" t="s">
        <v>26</v>
      </c>
      <c r="D12" s="49" t="s">
        <v>147</v>
      </c>
      <c r="E12" s="50"/>
    </row>
    <row r="13" spans="1:5" ht="12.75" customHeight="1">
      <c r="A13" s="61">
        <v>4</v>
      </c>
      <c r="B13" s="83">
        <v>2023</v>
      </c>
      <c r="C13" s="42" t="s">
        <v>148</v>
      </c>
      <c r="D13" s="36" t="s">
        <v>149</v>
      </c>
      <c r="E13" s="50"/>
    </row>
    <row r="14" spans="1:5" ht="12.75" customHeight="1">
      <c r="A14" s="61">
        <v>5</v>
      </c>
      <c r="B14" s="83">
        <v>11956.51</v>
      </c>
      <c r="C14" s="42" t="s">
        <v>20</v>
      </c>
      <c r="D14" s="49" t="s">
        <v>150</v>
      </c>
      <c r="E14" s="50"/>
    </row>
    <row r="15" spans="1:5" ht="12.75" customHeight="1">
      <c r="A15" s="61">
        <v>6</v>
      </c>
      <c r="B15" s="54">
        <v>1896.44</v>
      </c>
      <c r="C15" s="41" t="s">
        <v>151</v>
      </c>
      <c r="D15" s="108" t="s">
        <v>152</v>
      </c>
      <c r="E15" s="50"/>
    </row>
    <row r="16" spans="1:5" ht="12.75" customHeight="1">
      <c r="A16" s="61">
        <v>7</v>
      </c>
      <c r="B16" s="83"/>
      <c r="C16" s="78"/>
      <c r="D16" s="73"/>
      <c r="E16" s="50"/>
    </row>
    <row r="17" spans="1:5" ht="12.75" customHeight="1">
      <c r="A17" s="61">
        <v>8</v>
      </c>
      <c r="B17" s="83"/>
      <c r="C17" s="57"/>
      <c r="D17" s="37"/>
      <c r="E17" s="50"/>
    </row>
    <row r="18" spans="1:5" ht="12.75" customHeight="1">
      <c r="A18" s="61">
        <v>9</v>
      </c>
      <c r="B18" s="83"/>
      <c r="C18" s="55"/>
      <c r="D18" s="55"/>
      <c r="E18" s="50"/>
    </row>
    <row r="19" spans="1:5" ht="12.75" customHeight="1">
      <c r="A19" s="61">
        <v>10</v>
      </c>
      <c r="B19" s="35"/>
      <c r="C19" s="44"/>
      <c r="D19" s="39"/>
      <c r="E19" s="50"/>
    </row>
    <row r="20" spans="1:5" ht="12.75" customHeight="1">
      <c r="A20" s="61">
        <v>11</v>
      </c>
      <c r="B20" s="83"/>
      <c r="C20" s="75"/>
      <c r="D20" s="55"/>
      <c r="E20" s="50"/>
    </row>
    <row r="21" spans="1:5" ht="12.75" customHeight="1">
      <c r="A21" s="61">
        <v>12</v>
      </c>
      <c r="B21" s="83"/>
      <c r="C21" s="75"/>
      <c r="D21" s="55"/>
      <c r="E21" s="50"/>
    </row>
    <row r="22" spans="1:5" ht="12.75" customHeight="1">
      <c r="A22" s="61">
        <v>13</v>
      </c>
      <c r="B22" s="83"/>
      <c r="C22" s="75"/>
      <c r="D22" s="55"/>
      <c r="E22" s="50"/>
    </row>
    <row r="23" spans="1:5" ht="12.75" customHeight="1">
      <c r="A23" s="61">
        <v>14</v>
      </c>
      <c r="B23" s="76"/>
      <c r="C23" s="70"/>
      <c r="D23" s="42"/>
      <c r="E23" s="50"/>
    </row>
    <row r="24" spans="1:5" ht="12.75" customHeight="1">
      <c r="A24" s="61">
        <v>15</v>
      </c>
      <c r="B24" s="83"/>
      <c r="C24" s="75"/>
      <c r="D24" s="49"/>
      <c r="E24" s="50"/>
    </row>
    <row r="25" spans="1:5" ht="12.75" customHeight="1">
      <c r="A25" s="61">
        <v>16</v>
      </c>
      <c r="B25" s="83"/>
      <c r="C25" s="41"/>
      <c r="D25" s="41"/>
      <c r="E25" s="50"/>
    </row>
    <row r="26" spans="1:5" ht="12.75" customHeight="1">
      <c r="A26" s="61">
        <v>17</v>
      </c>
      <c r="B26" s="93"/>
      <c r="C26" s="42"/>
      <c r="D26" s="42"/>
      <c r="E26" s="50"/>
    </row>
    <row r="27" spans="1:5" ht="12.75" customHeight="1">
      <c r="A27" s="61">
        <v>18</v>
      </c>
      <c r="B27" s="83"/>
      <c r="C27" s="49"/>
      <c r="D27" s="49"/>
      <c r="E27" s="50"/>
    </row>
    <row r="28" spans="1:5" ht="12.75" customHeight="1">
      <c r="A28" s="61">
        <v>19</v>
      </c>
      <c r="B28" s="83"/>
      <c r="C28" s="49"/>
      <c r="D28" s="49"/>
      <c r="E28" s="50"/>
    </row>
    <row r="29" spans="1:5" ht="12.75" customHeight="1">
      <c r="A29" s="61">
        <v>20</v>
      </c>
      <c r="B29" s="83"/>
      <c r="C29" s="49"/>
      <c r="D29" s="49"/>
      <c r="E29" s="50"/>
    </row>
    <row r="30" spans="1:5" ht="12.75" customHeight="1">
      <c r="A30" s="61">
        <v>21</v>
      </c>
      <c r="B30" s="83"/>
      <c r="C30" s="49"/>
      <c r="D30" s="49"/>
      <c r="E30" s="50"/>
    </row>
    <row r="31" spans="1:5" ht="12.75" customHeight="1">
      <c r="A31" s="61">
        <v>22</v>
      </c>
      <c r="B31" s="83"/>
      <c r="C31" s="49"/>
      <c r="D31" s="51"/>
      <c r="E31" s="50"/>
    </row>
    <row r="32" spans="1:5" ht="12" customHeight="1">
      <c r="A32" s="61">
        <v>23</v>
      </c>
      <c r="B32" s="83"/>
      <c r="C32" s="49"/>
      <c r="D32" s="51"/>
      <c r="E32" s="50"/>
    </row>
    <row r="33" spans="1:256" s="6" customFormat="1" ht="12.75" customHeight="1">
      <c r="A33" s="66"/>
      <c r="B33" s="87"/>
      <c r="C33" s="38"/>
      <c r="D33" s="72"/>
      <c r="E33" s="5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2.75" customHeight="1">
      <c r="A34" s="21" t="s">
        <v>11</v>
      </c>
      <c r="B34" s="86"/>
      <c r="C34" s="21"/>
      <c r="D34" s="21"/>
      <c r="E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2.75" customHeight="1">
      <c r="A35" s="22" t="s">
        <v>4</v>
      </c>
      <c r="B35" s="88" t="s">
        <v>5</v>
      </c>
      <c r="C35" s="24" t="s">
        <v>6</v>
      </c>
      <c r="D35" s="24" t="s">
        <v>7</v>
      </c>
      <c r="E35" s="22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2.75" customHeight="1">
      <c r="A36" s="11"/>
      <c r="B36" s="84"/>
      <c r="C36" s="37"/>
      <c r="D36" s="43"/>
      <c r="E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2.75" customHeight="1">
      <c r="A37" s="11"/>
      <c r="B37" s="89"/>
      <c r="C37" s="37"/>
      <c r="D37" s="59"/>
      <c r="E37" s="2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2.75" customHeight="1">
      <c r="A38" s="21" t="s">
        <v>12</v>
      </c>
      <c r="B38" s="86"/>
      <c r="C38" s="21"/>
      <c r="D38" s="21"/>
      <c r="E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2.75" customHeight="1">
      <c r="A39" s="22" t="s">
        <v>4</v>
      </c>
      <c r="B39" s="88" t="s">
        <v>5</v>
      </c>
      <c r="C39" s="24" t="s">
        <v>6</v>
      </c>
      <c r="D39" s="24" t="s">
        <v>7</v>
      </c>
      <c r="E39" s="22" t="s">
        <v>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.75" customHeight="1">
      <c r="A40" s="31">
        <v>1</v>
      </c>
      <c r="B40" s="84">
        <f>86596.35+3403.35</f>
        <v>89999.70000000001</v>
      </c>
      <c r="C40" s="33" t="s">
        <v>142</v>
      </c>
      <c r="D40" s="49" t="s">
        <v>143</v>
      </c>
      <c r="E40" s="2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6" customFormat="1" ht="12.75" customHeight="1">
      <c r="A41" s="31">
        <v>2</v>
      </c>
      <c r="B41" s="84"/>
      <c r="C41" s="49"/>
      <c r="D41" s="49"/>
      <c r="E41" s="2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6" customFormat="1" ht="12.75" customHeight="1">
      <c r="A42" s="31">
        <v>3</v>
      </c>
      <c r="B42" s="84"/>
      <c r="C42" s="44"/>
      <c r="D42" s="39"/>
      <c r="E42" s="2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2.75" customHeight="1">
      <c r="A43" s="31">
        <v>4</v>
      </c>
      <c r="B43" s="84"/>
      <c r="C43" s="33"/>
      <c r="D43" s="33"/>
      <c r="E43" s="2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5" ht="12.75" customHeight="1">
      <c r="A44" s="31">
        <v>5</v>
      </c>
      <c r="B44" s="84"/>
      <c r="C44" s="33"/>
      <c r="D44" s="33"/>
      <c r="E44" s="28"/>
    </row>
    <row r="45" spans="1:5" ht="12.75" customHeight="1">
      <c r="A45" s="31">
        <v>6</v>
      </c>
      <c r="B45" s="84"/>
      <c r="C45" s="33"/>
      <c r="D45" s="33"/>
      <c r="E45" s="28"/>
    </row>
    <row r="46" spans="1:5" ht="12.75" customHeight="1">
      <c r="A46" s="31">
        <v>7</v>
      </c>
      <c r="B46" s="84"/>
      <c r="C46" s="33"/>
      <c r="D46" s="33"/>
      <c r="E46" s="28"/>
    </row>
    <row r="47" spans="1:5" ht="12.75" customHeight="1">
      <c r="A47" s="31">
        <v>8</v>
      </c>
      <c r="B47" s="84"/>
      <c r="C47" s="33"/>
      <c r="D47" s="31"/>
      <c r="E47" s="28"/>
    </row>
    <row r="48" spans="1:5" ht="12.75" customHeight="1">
      <c r="A48" s="31">
        <v>9</v>
      </c>
      <c r="B48" s="84"/>
      <c r="C48" s="33"/>
      <c r="D48" s="31"/>
      <c r="E48" s="28"/>
    </row>
    <row r="49" spans="1:5" ht="12.75" customHeight="1">
      <c r="A49" s="31">
        <v>10</v>
      </c>
      <c r="B49" s="84"/>
      <c r="C49" s="33"/>
      <c r="D49" s="31"/>
      <c r="E49" s="28"/>
    </row>
    <row r="50" spans="1:5" ht="12.75" customHeight="1">
      <c r="A50" s="31">
        <v>11</v>
      </c>
      <c r="B50" s="84"/>
      <c r="C50" s="33"/>
      <c r="D50" s="33"/>
      <c r="E50" s="28"/>
    </row>
    <row r="51" spans="1:5" ht="12.75" customHeight="1">
      <c r="A51" s="31">
        <v>12</v>
      </c>
      <c r="B51" s="84"/>
      <c r="C51" s="33"/>
      <c r="D51" s="33"/>
      <c r="E51" s="28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2021-12-20T07:40:05Z</cp:lastPrinted>
  <dcterms:created xsi:type="dcterms:W3CDTF">2020-03-03T07:59:12Z</dcterms:created>
  <dcterms:modified xsi:type="dcterms:W3CDTF">2021-12-20T07:40:20Z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