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Propunere materiale la montare" sheetId="1" r:id="rId1"/>
  </sheets>
  <definedNames>
    <definedName name="_xlnm.Print_Area" localSheetId="0">'Propunere materiale la montare'!$A$1:$I$66</definedName>
  </definedNames>
  <calcPr fullCalcOnLoad="1"/>
</workbook>
</file>

<file path=xl/sharedStrings.xml><?xml version="1.0" encoding="utf-8"?>
<sst xmlns="http://schemas.openxmlformats.org/spreadsheetml/2006/main" count="171" uniqueCount="92">
  <si>
    <t>MUNICIPIUL PIATRA NEAMT</t>
  </si>
  <si>
    <t>PRIMARIA PIATRA NEAMT</t>
  </si>
  <si>
    <t>NR.
CRT.</t>
  </si>
  <si>
    <t>DENUMIRE PRODUS</t>
  </si>
  <si>
    <t>IDENTIFICARE PRODUS</t>
  </si>
  <si>
    <t xml:space="preserve">Panou eastereggs, LED, 400/120 </t>
  </si>
  <si>
    <t>Panou metalic cu oua</t>
  </si>
  <si>
    <t>Panou carpet easterbunny with eggs, LED, 350/120</t>
  </si>
  <si>
    <t>Panou metalic 2 iepuri cu 2oua</t>
  </si>
  <si>
    <t>Panou carpet rabbits, LED, 425/134</t>
  </si>
  <si>
    <t xml:space="preserve">Panou metalic 4 iepurasi </t>
  </si>
  <si>
    <t>Figurină easteregg 02 3D, LED, 130/95</t>
  </si>
  <si>
    <t xml:space="preserve">Oua foarte mari </t>
  </si>
  <si>
    <t>Figurină easteregg 03 3D, LED, 130/96</t>
  </si>
  <si>
    <t>Figurină easteregg 04 3D, LED, 130/97</t>
  </si>
  <si>
    <t>Figurină 2D, carpet, LED, rabbit, 120/105</t>
  </si>
  <si>
    <t xml:space="preserve">Panou metalic 1iepuras </t>
  </si>
  <si>
    <t>Figurină 2D, LED, easterbunny2, 159/150</t>
  </si>
  <si>
    <t xml:space="preserve">Panou metalic 1 iepure cu oua </t>
  </si>
  <si>
    <t>Figurină 2D- rabbit</t>
  </si>
  <si>
    <t>Iepuras</t>
  </si>
  <si>
    <t>Figurină 2D- egg</t>
  </si>
  <si>
    <t xml:space="preserve">Ou </t>
  </si>
  <si>
    <t>Panou carpet "... Paşte Fericit!", 500/150</t>
  </si>
  <si>
    <t>Panou carpet "... Hristos a inviat!", 500/151</t>
  </si>
  <si>
    <t>Panou luminos cu sir luminos cu bec</t>
  </si>
  <si>
    <t>5 figurine (clopotel, iepuras, lumanare) cu dimensinea (5,3x1,2)m, P= 1295W</t>
  </si>
  <si>
    <t>Figurina luminoasa cu sir luminos cu bec</t>
  </si>
  <si>
    <t>1 figurina lumanare (1,2x0,95)m, P= 231W</t>
  </si>
  <si>
    <t>5 figurine (lumanare, iepuras, lumanare) 5,3mx1,2m, P 1210 W</t>
  </si>
  <si>
    <t xml:space="preserve">                       Catalin Curalariu               Marcel Macovei</t>
  </si>
  <si>
    <t xml:space="preserve">                         Sef Birou GC,                           Intocmit, </t>
  </si>
  <si>
    <t>Pozitie in anexa tarifare</t>
  </si>
  <si>
    <t>1-2</t>
  </si>
  <si>
    <t>7-8</t>
  </si>
  <si>
    <t>3-4</t>
  </si>
  <si>
    <t>5-6</t>
  </si>
  <si>
    <t xml:space="preserve">CANT TOTALA
 bc </t>
  </si>
  <si>
    <t xml:space="preserve">CANT 
 bc </t>
  </si>
  <si>
    <t>CANT 
 m</t>
  </si>
  <si>
    <t>Şir BEC 10 m, WHITE-30-15710050</t>
  </si>
  <si>
    <t>module 10m</t>
  </si>
  <si>
    <t>Şir LED 10 m, WHITE</t>
  </si>
  <si>
    <t>Traversa Paste Fericit</t>
  </si>
  <si>
    <t xml:space="preserve">ECHIPAMENTE </t>
  </si>
  <si>
    <t>PROPUSE PENTRU ILUMINAT FESTIV</t>
  </si>
  <si>
    <t>H= 3m</t>
  </si>
  <si>
    <t xml:space="preserve"> 500/150</t>
  </si>
  <si>
    <t>500/151</t>
  </si>
  <si>
    <t>UM</t>
  </si>
  <si>
    <t>bc</t>
  </si>
  <si>
    <t>inst</t>
  </si>
  <si>
    <t>Anexa nr. 1</t>
  </si>
  <si>
    <t>T1</t>
  </si>
  <si>
    <t>TG</t>
  </si>
  <si>
    <t>P</t>
  </si>
  <si>
    <t>Sir BEC 4.5 m ALB cu rupere</t>
  </si>
  <si>
    <t>012-004, l=4.5m</t>
  </si>
  <si>
    <t xml:space="preserve"> ECHIPAMENTE PRIMARIE</t>
  </si>
  <si>
    <t xml:space="preserve">ECHIPAMENTE DISPONIBILE </t>
  </si>
  <si>
    <t xml:space="preserve">Perla </t>
  </si>
  <si>
    <t>D</t>
  </si>
  <si>
    <t>Figurină easteregg mica</t>
  </si>
  <si>
    <t>Oua mici</t>
  </si>
  <si>
    <t>Grup static cu LED</t>
  </si>
  <si>
    <t>Sir LED alb rece 200-W-CV</t>
  </si>
  <si>
    <t>Sir LED alb cald 200-WW-CV</t>
  </si>
  <si>
    <t>Sir LED rosu 200-R-CV</t>
  </si>
  <si>
    <t>Sir LED verde 200-G-CV</t>
  </si>
  <si>
    <t>Sir LED albastru 200-B-CV</t>
  </si>
  <si>
    <t>(4x2,1)m, P= 1022W</t>
  </si>
  <si>
    <t>1 figurina lumanare (1,5x2,80)m, P= 279W</t>
  </si>
  <si>
    <t xml:space="preserve"> culoare alb rece  4x5m</t>
  </si>
  <si>
    <t xml:space="preserve"> culoare alb cald  4x5m</t>
  </si>
  <si>
    <t xml:space="preserve"> culoare alb rosu   2x10 </t>
  </si>
  <si>
    <t xml:space="preserve"> culoare verde  4x5m</t>
  </si>
  <si>
    <t>culoare albastru  4x5m</t>
  </si>
  <si>
    <t>furtun luminos  max 1,3m</t>
  </si>
  <si>
    <t>Figurina stalp lumanare 2D</t>
  </si>
  <si>
    <t>mod</t>
  </si>
  <si>
    <t>Poarta cu flori+2 panouri x2oua +1 ou 2D+1ou 3D</t>
  </si>
  <si>
    <t>B</t>
  </si>
  <si>
    <t>A</t>
  </si>
  <si>
    <t>PASTE 2018</t>
  </si>
  <si>
    <t>2x10m</t>
  </si>
  <si>
    <t>Sir LED flash</t>
  </si>
  <si>
    <t xml:space="preserve"> culoare alb rece  / flash alb rece  (3x4m)</t>
  </si>
  <si>
    <t xml:space="preserve"> culoare alb cald  / flash alb rece  (3x4m)</t>
  </si>
  <si>
    <t>Sir LED contur</t>
  </si>
  <si>
    <t>culoare alb rece  (1x6m)</t>
  </si>
  <si>
    <t>culoare alb cald   (1x6m)</t>
  </si>
  <si>
    <r>
      <t xml:space="preserve"> </t>
    </r>
    <r>
      <rPr>
        <sz val="12"/>
        <rFont val="Times New Roman"/>
        <family val="1"/>
      </rPr>
      <t>SGCI/Ds.XI.A.6/ 2 ex./ M.M./M.M./  19.02.2018</t>
    </r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</si>
</sst>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4"/>
      <color indexed="8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14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4" fillId="22" borderId="2" applyNumberFormat="0" applyAlignment="0" applyProtection="0"/>
    <xf numFmtId="0" fontId="33" fillId="0" borderId="3" applyNumberFormat="0" applyFill="0" applyAlignment="0" applyProtection="0"/>
    <xf numFmtId="0" fontId="5" fillId="23" borderId="4" applyNumberFormat="0" applyAlignment="0" applyProtection="0"/>
    <xf numFmtId="0" fontId="3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1" borderId="8" applyNumberFormat="0" applyAlignment="0" applyProtection="0"/>
    <xf numFmtId="0" fontId="13" fillId="7" borderId="2" applyNumberFormat="0" applyAlignment="0" applyProtection="0"/>
    <xf numFmtId="0" fontId="36" fillId="25" borderId="1" applyNumberFormat="0" applyAlignment="0" applyProtection="0"/>
    <xf numFmtId="0" fontId="14" fillId="0" borderId="9" applyNumberFormat="0" applyFill="0" applyAlignment="0" applyProtection="0"/>
    <xf numFmtId="0" fontId="15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10" applyNumberFormat="0" applyFont="0" applyAlignment="0" applyProtection="0"/>
    <xf numFmtId="0" fontId="0" fillId="29" borderId="11" applyNumberFormat="0" applyFont="0" applyAlignment="0" applyProtection="0"/>
    <xf numFmtId="0" fontId="16" fillId="22" borderId="12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4" fillId="30" borderId="1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5" fillId="0" borderId="21" xfId="0" applyFont="1" applyBorder="1" applyAlignment="1">
      <alignment vertical="top" wrapText="1"/>
    </xf>
    <xf numFmtId="0" fontId="21" fillId="0" borderId="21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/>
    </xf>
    <xf numFmtId="2" fontId="22" fillId="0" borderId="0" xfId="0" applyNumberFormat="1" applyFont="1" applyAlignment="1">
      <alignment/>
    </xf>
    <xf numFmtId="0" fontId="21" fillId="0" borderId="22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3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16" fontId="0" fillId="0" borderId="0" xfId="0" applyNumberFormat="1" applyAlignment="1">
      <alignment/>
    </xf>
    <xf numFmtId="49" fontId="22" fillId="0" borderId="24" xfId="0" applyNumberFormat="1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1" fillId="0" borderId="19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23" xfId="0" applyFont="1" applyBorder="1" applyAlignment="1">
      <alignment horizontal="center" wrapText="1"/>
    </xf>
    <xf numFmtId="3" fontId="22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1" fillId="31" borderId="21" xfId="0" applyFont="1" applyFill="1" applyBorder="1" applyAlignment="1">
      <alignment/>
    </xf>
    <xf numFmtId="0" fontId="28" fillId="31" borderId="0" xfId="0" applyFont="1" applyFill="1" applyBorder="1" applyAlignment="1">
      <alignment vertical="top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7" borderId="21" xfId="0" applyFont="1" applyFill="1" applyBorder="1" applyAlignment="1">
      <alignment vertical="top" wrapText="1"/>
    </xf>
    <xf numFmtId="49" fontId="22" fillId="0" borderId="29" xfId="0" applyNumberFormat="1" applyFont="1" applyBorder="1" applyAlignment="1">
      <alignment horizontal="center"/>
    </xf>
    <xf numFmtId="0" fontId="25" fillId="0" borderId="21" xfId="0" applyFont="1" applyBorder="1" applyAlignment="1">
      <alignment/>
    </xf>
    <xf numFmtId="0" fontId="22" fillId="31" borderId="21" xfId="0" applyFont="1" applyFill="1" applyBorder="1" applyAlignment="1">
      <alignment/>
    </xf>
    <xf numFmtId="0" fontId="25" fillId="0" borderId="21" xfId="0" applyFont="1" applyBorder="1" applyAlignment="1">
      <alignment horizontal="left"/>
    </xf>
    <xf numFmtId="0" fontId="22" fillId="31" borderId="21" xfId="0" applyFont="1" applyFill="1" applyBorder="1" applyAlignment="1">
      <alignment horizontal="right"/>
    </xf>
    <xf numFmtId="0" fontId="25" fillId="0" borderId="23" xfId="0" applyFont="1" applyBorder="1" applyAlignment="1">
      <alignment horizontal="left"/>
    </xf>
    <xf numFmtId="0" fontId="25" fillId="0" borderId="23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31" borderId="31" xfId="0" applyFont="1" applyFill="1" applyBorder="1" applyAlignment="1">
      <alignment/>
    </xf>
    <xf numFmtId="49" fontId="22" fillId="0" borderId="32" xfId="0" applyNumberFormat="1" applyFont="1" applyBorder="1" applyAlignment="1">
      <alignment horizontal="center" wrapText="1"/>
    </xf>
    <xf numFmtId="49" fontId="22" fillId="0" borderId="33" xfId="0" applyNumberFormat="1" applyFont="1" applyBorder="1" applyAlignment="1">
      <alignment horizontal="center" wrapText="1"/>
    </xf>
    <xf numFmtId="49" fontId="22" fillId="0" borderId="33" xfId="0" applyNumberFormat="1" applyFont="1" applyBorder="1" applyAlignment="1">
      <alignment horizontal="center"/>
    </xf>
    <xf numFmtId="177" fontId="22" fillId="0" borderId="23" xfId="0" applyNumberFormat="1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 wrapText="1"/>
    </xf>
    <xf numFmtId="0" fontId="21" fillId="31" borderId="33" xfId="0" applyFont="1" applyFill="1" applyBorder="1" applyAlignment="1">
      <alignment/>
    </xf>
    <xf numFmtId="0" fontId="22" fillId="0" borderId="21" xfId="0" applyFont="1" applyBorder="1" applyAlignment="1">
      <alignment horizontal="right" vertical="top" wrapText="1"/>
    </xf>
    <xf numFmtId="49" fontId="22" fillId="0" borderId="35" xfId="0" applyNumberFormat="1" applyFont="1" applyBorder="1" applyAlignment="1">
      <alignment horizontal="center" wrapText="1"/>
    </xf>
    <xf numFmtId="0" fontId="21" fillId="31" borderId="21" xfId="0" applyFont="1" applyFill="1" applyBorder="1" applyAlignment="1">
      <alignment vertical="top" wrapText="1"/>
    </xf>
    <xf numFmtId="0" fontId="25" fillId="0" borderId="34" xfId="0" applyFont="1" applyBorder="1" applyAlignment="1">
      <alignment/>
    </xf>
    <xf numFmtId="0" fontId="21" fillId="0" borderId="34" xfId="0" applyFont="1" applyBorder="1" applyAlignment="1">
      <alignment wrapText="1"/>
    </xf>
    <xf numFmtId="0" fontId="25" fillId="0" borderId="34" xfId="0" applyFont="1" applyBorder="1" applyAlignment="1">
      <alignment horizontal="left"/>
    </xf>
    <xf numFmtId="0" fontId="22" fillId="31" borderId="34" xfId="0" applyFont="1" applyFill="1" applyBorder="1" applyAlignment="1">
      <alignment horizontal="right"/>
    </xf>
    <xf numFmtId="3" fontId="22" fillId="0" borderId="34" xfId="0" applyNumberFormat="1" applyFont="1" applyBorder="1" applyAlignment="1">
      <alignment/>
    </xf>
    <xf numFmtId="0" fontId="22" fillId="0" borderId="36" xfId="0" applyFont="1" applyBorder="1" applyAlignment="1">
      <alignment/>
    </xf>
    <xf numFmtId="49" fontId="22" fillId="0" borderId="37" xfId="0" applyNumberFormat="1" applyFont="1" applyBorder="1" applyAlignment="1">
      <alignment horizontal="center" wrapText="1"/>
    </xf>
    <xf numFmtId="0" fontId="22" fillId="0" borderId="34" xfId="0" applyFont="1" applyBorder="1" applyAlignment="1">
      <alignment/>
    </xf>
    <xf numFmtId="2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1" fillId="0" borderId="38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2" fillId="31" borderId="19" xfId="0" applyFont="1" applyFill="1" applyBorder="1" applyAlignment="1">
      <alignment horizontal="right"/>
    </xf>
    <xf numFmtId="0" fontId="21" fillId="0" borderId="23" xfId="0" applyFont="1" applyBorder="1" applyAlignment="1">
      <alignment wrapText="1"/>
    </xf>
    <xf numFmtId="0" fontId="22" fillId="31" borderId="23" xfId="0" applyFont="1" applyFill="1" applyBorder="1" applyAlignment="1">
      <alignment horizontal="right"/>
    </xf>
    <xf numFmtId="0" fontId="22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1" fillId="0" borderId="40" xfId="0" applyFont="1" applyBorder="1" applyAlignment="1">
      <alignment wrapText="1"/>
    </xf>
    <xf numFmtId="0" fontId="25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 wrapText="1"/>
    </xf>
    <xf numFmtId="0" fontId="22" fillId="31" borderId="40" xfId="0" applyFont="1" applyFill="1" applyBorder="1" applyAlignment="1">
      <alignment horizontal="right"/>
    </xf>
    <xf numFmtId="3" fontId="22" fillId="0" borderId="40" xfId="0" applyNumberFormat="1" applyFont="1" applyBorder="1" applyAlignment="1">
      <alignment/>
    </xf>
    <xf numFmtId="0" fontId="22" fillId="0" borderId="41" xfId="0" applyFont="1" applyBorder="1" applyAlignment="1">
      <alignment/>
    </xf>
    <xf numFmtId="49" fontId="22" fillId="0" borderId="27" xfId="0" applyNumberFormat="1" applyFont="1" applyBorder="1" applyAlignment="1">
      <alignment horizontal="center" wrapText="1"/>
    </xf>
    <xf numFmtId="3" fontId="22" fillId="0" borderId="23" xfId="0" applyNumberFormat="1" applyFont="1" applyBorder="1" applyAlignment="1">
      <alignment/>
    </xf>
    <xf numFmtId="0" fontId="29" fillId="0" borderId="0" xfId="0" applyFont="1" applyAlignment="1">
      <alignment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Neutral" xfId="58"/>
    <cellStyle name="Neutru" xfId="59"/>
    <cellStyle name="Notă" xfId="60"/>
    <cellStyle name="Note" xfId="61"/>
    <cellStyle name="Output" xfId="62"/>
    <cellStyle name="Percent" xfId="63"/>
    <cellStyle name="Currency" xfId="64"/>
    <cellStyle name="Currency [0]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Comma" xfId="76"/>
    <cellStyle name="Comma [0]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="60" zoomScaleNormal="50" zoomScalePageLayoutView="0" workbookViewId="0" topLeftCell="A1">
      <selection activeCell="B59" sqref="B59"/>
    </sheetView>
  </sheetViews>
  <sheetFormatPr defaultColWidth="9.140625" defaultRowHeight="12.75"/>
  <cols>
    <col min="1" max="1" width="12.57421875" style="4" customWidth="1"/>
    <col min="2" max="2" width="75.57421875" style="0" customWidth="1"/>
    <col min="3" max="3" width="0.2890625" style="0" customWidth="1"/>
    <col min="4" max="4" width="88.00390625" style="0" customWidth="1"/>
    <col min="5" max="5" width="12.28125" style="0" customWidth="1"/>
    <col min="6" max="6" width="13.00390625" style="19" customWidth="1"/>
    <col min="7" max="7" width="11.28125" style="19" customWidth="1"/>
    <col min="8" max="8" width="14.00390625" style="0" customWidth="1"/>
  </cols>
  <sheetData>
    <row r="1" spans="1:7" s="1" customFormat="1" ht="18">
      <c r="A1" s="1" t="s">
        <v>0</v>
      </c>
      <c r="D1" s="2"/>
      <c r="E1" s="2"/>
      <c r="F1" s="19"/>
      <c r="G1" s="19"/>
    </row>
    <row r="2" spans="1:8" s="1" customFormat="1" ht="18">
      <c r="A2" s="1" t="s">
        <v>1</v>
      </c>
      <c r="B2" s="3"/>
      <c r="C2" s="3"/>
      <c r="D2" s="2"/>
      <c r="E2" s="2"/>
      <c r="F2" s="19"/>
      <c r="G2" s="19"/>
      <c r="H2" s="1" t="s">
        <v>52</v>
      </c>
    </row>
    <row r="3" spans="1:7" s="1" customFormat="1" ht="18">
      <c r="A3" s="2"/>
      <c r="B3" s="3"/>
      <c r="C3" s="3"/>
      <c r="D3" s="2"/>
      <c r="E3" s="2"/>
      <c r="F3" s="19"/>
      <c r="G3" s="19"/>
    </row>
    <row r="4" spans="2:19" ht="23.25">
      <c r="B4" s="99" t="s">
        <v>44</v>
      </c>
      <c r="C4" s="99"/>
      <c r="D4" s="99"/>
      <c r="E4" s="99"/>
      <c r="F4" s="99"/>
      <c r="G4" s="99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20.25" customHeight="1">
      <c r="B5" s="99" t="s">
        <v>45</v>
      </c>
      <c r="C5" s="99"/>
      <c r="D5" s="99"/>
      <c r="E5" s="99"/>
      <c r="F5" s="99"/>
      <c r="G5" s="99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23.25">
      <c r="B6" s="100" t="s">
        <v>83</v>
      </c>
      <c r="C6" s="100"/>
      <c r="D6" s="100"/>
      <c r="E6" s="100"/>
      <c r="F6" s="100"/>
      <c r="G6" s="10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5" ht="20.25">
      <c r="B7" s="5"/>
      <c r="C7" s="5"/>
      <c r="D7" s="5"/>
      <c r="E7" s="5"/>
    </row>
    <row r="8" spans="1:5" ht="23.25">
      <c r="A8" s="4" t="s">
        <v>82</v>
      </c>
      <c r="B8" s="36" t="s">
        <v>58</v>
      </c>
      <c r="C8" s="36"/>
      <c r="D8" s="5"/>
      <c r="E8" s="5"/>
    </row>
    <row r="9" spans="2:5" ht="21" thickBot="1">
      <c r="B9" s="5"/>
      <c r="C9" s="5"/>
      <c r="D9" s="6"/>
      <c r="E9" s="6"/>
    </row>
    <row r="10" spans="1:9" ht="12.75" customHeight="1">
      <c r="A10" s="101" t="s">
        <v>2</v>
      </c>
      <c r="B10" s="101" t="s">
        <v>3</v>
      </c>
      <c r="C10" s="47"/>
      <c r="D10" s="101" t="s">
        <v>4</v>
      </c>
      <c r="E10" s="97" t="s">
        <v>49</v>
      </c>
      <c r="F10" s="97" t="s">
        <v>37</v>
      </c>
      <c r="G10" s="97" t="s">
        <v>38</v>
      </c>
      <c r="H10" s="97" t="s">
        <v>39</v>
      </c>
      <c r="I10" s="97" t="s">
        <v>32</v>
      </c>
    </row>
    <row r="11" spans="1:9" ht="192" customHeight="1" thickBot="1">
      <c r="A11" s="102"/>
      <c r="B11" s="102"/>
      <c r="C11" s="48"/>
      <c r="D11" s="102"/>
      <c r="E11" s="98"/>
      <c r="F11" s="98"/>
      <c r="G11" s="98"/>
      <c r="H11" s="98"/>
      <c r="I11" s="98"/>
    </row>
    <row r="12" spans="1:10" ht="21" customHeight="1">
      <c r="A12" s="7">
        <v>1</v>
      </c>
      <c r="B12" s="8" t="s">
        <v>5</v>
      </c>
      <c r="C12" s="8"/>
      <c r="D12" s="9" t="s">
        <v>6</v>
      </c>
      <c r="E12" s="39" t="s">
        <v>50</v>
      </c>
      <c r="F12" s="22">
        <v>30</v>
      </c>
      <c r="G12" s="44">
        <f aca="true" t="shared" si="0" ref="G12:G22">F12</f>
        <v>30</v>
      </c>
      <c r="H12" s="57"/>
      <c r="I12" s="60" t="s">
        <v>33</v>
      </c>
      <c r="J12" s="15"/>
    </row>
    <row r="13" spans="1:10" ht="21" customHeight="1">
      <c r="A13" s="10">
        <v>2</v>
      </c>
      <c r="B13" s="11" t="s">
        <v>7</v>
      </c>
      <c r="C13" s="11"/>
      <c r="D13" s="11" t="s">
        <v>8</v>
      </c>
      <c r="E13" s="40" t="s">
        <v>50</v>
      </c>
      <c r="F13" s="23">
        <v>23</v>
      </c>
      <c r="G13" s="43">
        <f t="shared" si="0"/>
        <v>23</v>
      </c>
      <c r="H13" s="58"/>
      <c r="I13" s="61" t="s">
        <v>33</v>
      </c>
      <c r="J13" s="15"/>
    </row>
    <row r="14" spans="1:10" ht="21" customHeight="1">
      <c r="A14" s="10">
        <v>3</v>
      </c>
      <c r="B14" s="11" t="s">
        <v>9</v>
      </c>
      <c r="C14" s="11"/>
      <c r="D14" s="11" t="s">
        <v>10</v>
      </c>
      <c r="E14" s="40" t="s">
        <v>50</v>
      </c>
      <c r="F14" s="23">
        <v>19</v>
      </c>
      <c r="G14" s="43">
        <f t="shared" si="0"/>
        <v>19</v>
      </c>
      <c r="H14" s="58"/>
      <c r="I14" s="61" t="s">
        <v>33</v>
      </c>
      <c r="J14" s="15"/>
    </row>
    <row r="15" spans="1:10" ht="21" customHeight="1">
      <c r="A15" s="10">
        <v>4</v>
      </c>
      <c r="B15" s="11" t="s">
        <v>62</v>
      </c>
      <c r="C15" s="11"/>
      <c r="D15" s="11" t="s">
        <v>63</v>
      </c>
      <c r="E15" s="41" t="s">
        <v>50</v>
      </c>
      <c r="F15" s="23">
        <v>6</v>
      </c>
      <c r="G15" s="43">
        <f t="shared" si="0"/>
        <v>6</v>
      </c>
      <c r="H15" s="58"/>
      <c r="I15" s="62" t="s">
        <v>35</v>
      </c>
      <c r="J15" s="15"/>
    </row>
    <row r="16" spans="1:10" ht="21" customHeight="1">
      <c r="A16" s="10">
        <v>5</v>
      </c>
      <c r="B16" s="11" t="s">
        <v>11</v>
      </c>
      <c r="C16" s="11"/>
      <c r="D16" s="11" t="s">
        <v>12</v>
      </c>
      <c r="E16" s="40" t="s">
        <v>50</v>
      </c>
      <c r="F16" s="23">
        <v>4</v>
      </c>
      <c r="G16" s="43">
        <f t="shared" si="0"/>
        <v>4</v>
      </c>
      <c r="H16" s="58"/>
      <c r="I16" s="62" t="s">
        <v>35</v>
      </c>
      <c r="J16" s="15"/>
    </row>
    <row r="17" spans="1:10" ht="21" customHeight="1">
      <c r="A17" s="10">
        <v>6</v>
      </c>
      <c r="B17" s="11" t="s">
        <v>13</v>
      </c>
      <c r="C17" s="11"/>
      <c r="D17" s="11" t="s">
        <v>12</v>
      </c>
      <c r="E17" s="40" t="s">
        <v>50</v>
      </c>
      <c r="F17" s="23">
        <v>4</v>
      </c>
      <c r="G17" s="43">
        <f t="shared" si="0"/>
        <v>4</v>
      </c>
      <c r="H17" s="58"/>
      <c r="I17" s="62" t="s">
        <v>35</v>
      </c>
      <c r="J17" s="15"/>
    </row>
    <row r="18" spans="1:10" ht="21" customHeight="1">
      <c r="A18" s="10">
        <v>7</v>
      </c>
      <c r="B18" s="11" t="s">
        <v>14</v>
      </c>
      <c r="C18" s="11"/>
      <c r="D18" s="11" t="s">
        <v>12</v>
      </c>
      <c r="E18" s="40" t="s">
        <v>50</v>
      </c>
      <c r="F18" s="23">
        <v>4</v>
      </c>
      <c r="G18" s="43">
        <f t="shared" si="0"/>
        <v>4</v>
      </c>
      <c r="H18" s="58"/>
      <c r="I18" s="62" t="s">
        <v>35</v>
      </c>
      <c r="J18" s="15"/>
    </row>
    <row r="19" spans="1:10" ht="21" customHeight="1">
      <c r="A19" s="10">
        <v>8</v>
      </c>
      <c r="B19" s="11" t="s">
        <v>15</v>
      </c>
      <c r="C19" s="11"/>
      <c r="D19" s="11" t="s">
        <v>16</v>
      </c>
      <c r="E19" s="40" t="s">
        <v>50</v>
      </c>
      <c r="F19" s="23">
        <v>20</v>
      </c>
      <c r="G19" s="43">
        <f t="shared" si="0"/>
        <v>20</v>
      </c>
      <c r="H19" s="58"/>
      <c r="I19" s="61" t="s">
        <v>33</v>
      </c>
      <c r="J19" s="15"/>
    </row>
    <row r="20" spans="1:10" ht="21" customHeight="1">
      <c r="A20" s="10">
        <v>9</v>
      </c>
      <c r="B20" s="11" t="s">
        <v>17</v>
      </c>
      <c r="C20" s="11"/>
      <c r="D20" s="11" t="s">
        <v>18</v>
      </c>
      <c r="E20" s="40" t="s">
        <v>50</v>
      </c>
      <c r="F20" s="23">
        <v>2</v>
      </c>
      <c r="G20" s="43">
        <f t="shared" si="0"/>
        <v>2</v>
      </c>
      <c r="H20" s="58"/>
      <c r="I20" s="61" t="s">
        <v>35</v>
      </c>
      <c r="J20" s="15"/>
    </row>
    <row r="21" spans="1:10" ht="21" customHeight="1">
      <c r="A21" s="10">
        <v>10</v>
      </c>
      <c r="B21" s="11" t="s">
        <v>19</v>
      </c>
      <c r="C21" s="11"/>
      <c r="D21" s="11" t="s">
        <v>20</v>
      </c>
      <c r="E21" s="40" t="s">
        <v>50</v>
      </c>
      <c r="F21" s="23">
        <v>52</v>
      </c>
      <c r="G21" s="43">
        <f t="shared" si="0"/>
        <v>52</v>
      </c>
      <c r="H21" s="58"/>
      <c r="I21" s="61" t="s">
        <v>35</v>
      </c>
      <c r="J21" s="15"/>
    </row>
    <row r="22" spans="1:10" ht="21" customHeight="1">
      <c r="A22" s="10">
        <v>11</v>
      </c>
      <c r="B22" s="11" t="s">
        <v>21</v>
      </c>
      <c r="C22" s="11"/>
      <c r="D22" s="11" t="s">
        <v>22</v>
      </c>
      <c r="E22" s="40" t="s">
        <v>50</v>
      </c>
      <c r="F22" s="23">
        <v>42</v>
      </c>
      <c r="G22" s="43">
        <f t="shared" si="0"/>
        <v>42</v>
      </c>
      <c r="H22" s="58"/>
      <c r="I22" s="61" t="s">
        <v>35</v>
      </c>
      <c r="J22" s="15"/>
    </row>
    <row r="23" spans="1:10" ht="21" customHeight="1">
      <c r="A23" s="10">
        <v>12</v>
      </c>
      <c r="B23" s="45" t="s">
        <v>40</v>
      </c>
      <c r="C23" s="45"/>
      <c r="D23" s="11" t="s">
        <v>41</v>
      </c>
      <c r="E23" s="40" t="s">
        <v>79</v>
      </c>
      <c r="F23" s="52">
        <v>27</v>
      </c>
      <c r="G23" s="43"/>
      <c r="H23" s="58">
        <f>10*F23</f>
        <v>270</v>
      </c>
      <c r="I23" s="61" t="s">
        <v>34</v>
      </c>
      <c r="J23" s="15"/>
    </row>
    <row r="24" spans="1:10" ht="21" customHeight="1">
      <c r="A24" s="10">
        <v>13</v>
      </c>
      <c r="B24" s="45" t="s">
        <v>42</v>
      </c>
      <c r="C24" s="45"/>
      <c r="D24" s="11" t="s">
        <v>84</v>
      </c>
      <c r="E24" s="40" t="s">
        <v>51</v>
      </c>
      <c r="F24" s="52">
        <v>7</v>
      </c>
      <c r="G24" s="43"/>
      <c r="H24" s="58">
        <f>10*F24</f>
        <v>70</v>
      </c>
      <c r="I24" s="61" t="s">
        <v>34</v>
      </c>
      <c r="J24" s="15"/>
    </row>
    <row r="25" spans="1:10" ht="21" customHeight="1">
      <c r="A25" s="10">
        <v>14</v>
      </c>
      <c r="B25" s="45" t="s">
        <v>56</v>
      </c>
      <c r="C25" s="45"/>
      <c r="D25" s="11" t="s">
        <v>57</v>
      </c>
      <c r="E25" s="40" t="s">
        <v>79</v>
      </c>
      <c r="F25" s="52">
        <v>10</v>
      </c>
      <c r="G25" s="43"/>
      <c r="H25" s="59">
        <f>4.5*F25</f>
        <v>45</v>
      </c>
      <c r="I25" s="61" t="s">
        <v>34</v>
      </c>
      <c r="J25" s="15"/>
    </row>
    <row r="26" spans="1:10" ht="21" customHeight="1">
      <c r="A26" s="10">
        <v>15</v>
      </c>
      <c r="B26" s="12" t="s">
        <v>23</v>
      </c>
      <c r="C26" s="45"/>
      <c r="D26" s="12" t="s">
        <v>47</v>
      </c>
      <c r="E26" s="40" t="s">
        <v>50</v>
      </c>
      <c r="F26" s="23">
        <v>1</v>
      </c>
      <c r="G26" s="43">
        <v>1</v>
      </c>
      <c r="H26" s="59"/>
      <c r="I26" s="61" t="s">
        <v>35</v>
      </c>
      <c r="J26" s="15"/>
    </row>
    <row r="27" spans="1:10" ht="21" customHeight="1">
      <c r="A27" s="10">
        <v>16</v>
      </c>
      <c r="B27" s="12" t="s">
        <v>24</v>
      </c>
      <c r="C27" s="45"/>
      <c r="D27" s="12" t="s">
        <v>48</v>
      </c>
      <c r="E27" s="40" t="s">
        <v>50</v>
      </c>
      <c r="F27" s="23">
        <v>5</v>
      </c>
      <c r="G27" s="43">
        <v>5</v>
      </c>
      <c r="H27" s="58"/>
      <c r="I27" s="61" t="s">
        <v>33</v>
      </c>
      <c r="J27" s="15"/>
    </row>
    <row r="28" spans="1:10" ht="21" customHeight="1">
      <c r="A28" s="10">
        <v>17</v>
      </c>
      <c r="B28" s="12" t="s">
        <v>64</v>
      </c>
      <c r="C28" s="12"/>
      <c r="D28" s="12" t="s">
        <v>70</v>
      </c>
      <c r="E28" s="40" t="s">
        <v>50</v>
      </c>
      <c r="F28" s="23">
        <v>1</v>
      </c>
      <c r="G28" s="43">
        <f>F28</f>
        <v>1</v>
      </c>
      <c r="H28" s="58"/>
      <c r="I28" s="61" t="s">
        <v>35</v>
      </c>
      <c r="J28" s="15"/>
    </row>
    <row r="29" spans="1:10" ht="21" customHeight="1">
      <c r="A29" s="10">
        <v>18</v>
      </c>
      <c r="B29" s="13" t="s">
        <v>25</v>
      </c>
      <c r="C29" s="12"/>
      <c r="D29" s="11" t="s">
        <v>26</v>
      </c>
      <c r="E29" s="40" t="s">
        <v>50</v>
      </c>
      <c r="F29" s="23">
        <v>16</v>
      </c>
      <c r="G29" s="43">
        <f>F29</f>
        <v>16</v>
      </c>
      <c r="H29" s="58"/>
      <c r="I29" s="61" t="s">
        <v>33</v>
      </c>
      <c r="J29" s="15"/>
    </row>
    <row r="30" spans="1:10" ht="21" customHeight="1">
      <c r="A30" s="10">
        <v>19</v>
      </c>
      <c r="B30" s="11" t="s">
        <v>27</v>
      </c>
      <c r="C30" s="13"/>
      <c r="D30" s="11" t="s">
        <v>28</v>
      </c>
      <c r="E30" s="40" t="s">
        <v>50</v>
      </c>
      <c r="F30" s="23">
        <v>21</v>
      </c>
      <c r="G30" s="43">
        <f>F30</f>
        <v>21</v>
      </c>
      <c r="H30" s="58"/>
      <c r="I30" s="61" t="s">
        <v>35</v>
      </c>
      <c r="J30" s="15"/>
    </row>
    <row r="31" spans="1:10" ht="21" customHeight="1">
      <c r="A31" s="10">
        <v>20</v>
      </c>
      <c r="B31" s="13" t="s">
        <v>25</v>
      </c>
      <c r="C31" s="11"/>
      <c r="D31" s="11" t="s">
        <v>29</v>
      </c>
      <c r="E31" s="41" t="s">
        <v>50</v>
      </c>
      <c r="F31" s="23">
        <v>14</v>
      </c>
      <c r="G31" s="43">
        <f>F31</f>
        <v>14</v>
      </c>
      <c r="H31" s="58"/>
      <c r="I31" s="61" t="s">
        <v>33</v>
      </c>
      <c r="J31" s="15"/>
    </row>
    <row r="32" spans="1:10" ht="21" customHeight="1" thickBot="1">
      <c r="A32" s="80">
        <v>21</v>
      </c>
      <c r="B32" s="64" t="s">
        <v>27</v>
      </c>
      <c r="C32" s="71"/>
      <c r="D32" s="64" t="s">
        <v>71</v>
      </c>
      <c r="E32" s="65" t="s">
        <v>50</v>
      </c>
      <c r="F32" s="77">
        <v>6</v>
      </c>
      <c r="G32" s="74">
        <f>F32</f>
        <v>6</v>
      </c>
      <c r="H32" s="75"/>
      <c r="I32" s="76" t="s">
        <v>33</v>
      </c>
      <c r="J32" s="15"/>
    </row>
    <row r="33" spans="1:10" ht="21" customHeight="1">
      <c r="A33" s="7">
        <v>22</v>
      </c>
      <c r="B33" s="81" t="s">
        <v>65</v>
      </c>
      <c r="C33" s="9"/>
      <c r="D33" s="82" t="s">
        <v>72</v>
      </c>
      <c r="E33" s="39" t="s">
        <v>51</v>
      </c>
      <c r="F33" s="83">
        <v>39</v>
      </c>
      <c r="G33" s="44"/>
      <c r="H33" s="57">
        <f>20*F33</f>
        <v>780</v>
      </c>
      <c r="I33" s="60" t="s">
        <v>34</v>
      </c>
      <c r="J33" s="15"/>
    </row>
    <row r="34" spans="1:10" ht="21" customHeight="1">
      <c r="A34" s="10">
        <v>23</v>
      </c>
      <c r="B34" s="51" t="s">
        <v>66</v>
      </c>
      <c r="C34" s="13"/>
      <c r="D34" s="53" t="s">
        <v>73</v>
      </c>
      <c r="E34" s="40" t="s">
        <v>51</v>
      </c>
      <c r="F34" s="54">
        <v>13</v>
      </c>
      <c r="G34" s="43"/>
      <c r="H34" s="58">
        <f>20*F34</f>
        <v>260</v>
      </c>
      <c r="I34" s="61" t="s">
        <v>34</v>
      </c>
      <c r="J34" s="15"/>
    </row>
    <row r="35" spans="1:10" ht="21" customHeight="1">
      <c r="A35" s="10">
        <v>24</v>
      </c>
      <c r="B35" s="51" t="s">
        <v>67</v>
      </c>
      <c r="C35" s="13"/>
      <c r="D35" s="53" t="s">
        <v>74</v>
      </c>
      <c r="E35" s="40" t="s">
        <v>51</v>
      </c>
      <c r="F35" s="54">
        <v>62</v>
      </c>
      <c r="G35" s="43"/>
      <c r="H35" s="58">
        <f>20*F35</f>
        <v>1240</v>
      </c>
      <c r="I35" s="61" t="s">
        <v>34</v>
      </c>
      <c r="J35" s="15"/>
    </row>
    <row r="36" spans="1:10" ht="21" customHeight="1">
      <c r="A36" s="10">
        <v>25</v>
      </c>
      <c r="B36" s="51" t="s">
        <v>68</v>
      </c>
      <c r="C36" s="13"/>
      <c r="D36" s="53" t="s">
        <v>75</v>
      </c>
      <c r="E36" s="40" t="s">
        <v>51</v>
      </c>
      <c r="F36" s="54">
        <v>14</v>
      </c>
      <c r="G36" s="43"/>
      <c r="H36" s="58">
        <f>20*F36</f>
        <v>280</v>
      </c>
      <c r="I36" s="61" t="s">
        <v>34</v>
      </c>
      <c r="J36" s="15"/>
    </row>
    <row r="37" spans="1:10" ht="21" customHeight="1">
      <c r="A37" s="10">
        <v>26</v>
      </c>
      <c r="B37" s="51" t="s">
        <v>69</v>
      </c>
      <c r="C37" s="13"/>
      <c r="D37" s="53" t="s">
        <v>76</v>
      </c>
      <c r="E37" s="40" t="s">
        <v>51</v>
      </c>
      <c r="F37" s="54">
        <v>15</v>
      </c>
      <c r="G37" s="43"/>
      <c r="H37" s="58">
        <f>20*F37</f>
        <v>300</v>
      </c>
      <c r="I37" s="61" t="s">
        <v>34</v>
      </c>
      <c r="J37" s="15"/>
    </row>
    <row r="38" spans="1:10" ht="21" customHeight="1" thickBot="1">
      <c r="A38" s="21">
        <v>27</v>
      </c>
      <c r="B38" s="56" t="s">
        <v>78</v>
      </c>
      <c r="C38" s="84"/>
      <c r="D38" s="55" t="s">
        <v>77</v>
      </c>
      <c r="E38" s="42" t="s">
        <v>50</v>
      </c>
      <c r="F38" s="85">
        <v>11</v>
      </c>
      <c r="G38" s="24">
        <v>11</v>
      </c>
      <c r="H38" s="86"/>
      <c r="I38" s="68" t="s">
        <v>35</v>
      </c>
      <c r="J38" s="15"/>
    </row>
    <row r="39" spans="1:24" ht="21" customHeight="1">
      <c r="A39" s="7">
        <v>28</v>
      </c>
      <c r="B39" s="87" t="s">
        <v>85</v>
      </c>
      <c r="C39" s="88"/>
      <c r="D39" s="89" t="s">
        <v>86</v>
      </c>
      <c r="E39" s="90" t="s">
        <v>51</v>
      </c>
      <c r="F39" s="91">
        <v>15</v>
      </c>
      <c r="G39" s="92"/>
      <c r="H39" s="93">
        <f>12*F39</f>
        <v>180</v>
      </c>
      <c r="I39" s="94" t="s">
        <v>34</v>
      </c>
      <c r="J39" s="78"/>
      <c r="X39" s="79"/>
    </row>
    <row r="40" spans="1:24" ht="21" customHeight="1">
      <c r="A40" s="10">
        <v>29</v>
      </c>
      <c r="B40" s="70" t="s">
        <v>85</v>
      </c>
      <c r="C40" s="71"/>
      <c r="D40" s="72" t="s">
        <v>87</v>
      </c>
      <c r="E40" s="65" t="s">
        <v>51</v>
      </c>
      <c r="F40" s="73">
        <v>15</v>
      </c>
      <c r="G40" s="74"/>
      <c r="H40" s="75">
        <f>12*F40</f>
        <v>180</v>
      </c>
      <c r="I40" s="76" t="s">
        <v>34</v>
      </c>
      <c r="J40" s="78"/>
      <c r="X40" s="79"/>
    </row>
    <row r="41" spans="1:24" ht="21" customHeight="1">
      <c r="A41" s="10">
        <v>30</v>
      </c>
      <c r="B41" s="70" t="s">
        <v>88</v>
      </c>
      <c r="C41" s="71"/>
      <c r="D41" s="72" t="s">
        <v>89</v>
      </c>
      <c r="E41" s="65" t="s">
        <v>79</v>
      </c>
      <c r="F41" s="73">
        <v>14</v>
      </c>
      <c r="G41" s="74"/>
      <c r="H41" s="75">
        <f>6*F41</f>
        <v>84</v>
      </c>
      <c r="I41" s="76" t="s">
        <v>34</v>
      </c>
      <c r="J41" s="78"/>
      <c r="X41" s="79"/>
    </row>
    <row r="42" spans="1:24" ht="21" customHeight="1" thickBot="1">
      <c r="A42" s="21">
        <v>31</v>
      </c>
      <c r="B42" s="56" t="s">
        <v>88</v>
      </c>
      <c r="C42" s="84"/>
      <c r="D42" s="55" t="s">
        <v>90</v>
      </c>
      <c r="E42" s="42" t="s">
        <v>79</v>
      </c>
      <c r="F42" s="85">
        <v>14</v>
      </c>
      <c r="G42" s="95"/>
      <c r="H42" s="86">
        <f>6*F42</f>
        <v>84</v>
      </c>
      <c r="I42" s="68" t="s">
        <v>34</v>
      </c>
      <c r="J42" s="78"/>
      <c r="X42" s="79"/>
    </row>
    <row r="43" spans="1:9" ht="21" customHeight="1" thickBot="1">
      <c r="A43" s="14"/>
      <c r="D43" s="14"/>
      <c r="E43" s="14"/>
      <c r="G43" s="20"/>
      <c r="I43" s="27"/>
    </row>
    <row r="44" spans="1:9" ht="21" customHeight="1">
      <c r="A44" s="14"/>
      <c r="D44" s="14"/>
      <c r="E44" s="14"/>
      <c r="G44" s="25">
        <f>G12+G13+G14+G19+G27+G29+G31+G32</f>
        <v>133</v>
      </c>
      <c r="H44" s="22"/>
      <c r="I44" s="28" t="s">
        <v>33</v>
      </c>
    </row>
    <row r="45" spans="1:9" ht="21" customHeight="1">
      <c r="A45" s="14"/>
      <c r="B45" s="46"/>
      <c r="C45" s="46"/>
      <c r="D45" s="18"/>
      <c r="E45" s="18"/>
      <c r="F45" s="19" t="s">
        <v>55</v>
      </c>
      <c r="G45" s="26">
        <f>G15+G16+G17+G18+G21+G22+G26+G28+G30+G20+G38</f>
        <v>148</v>
      </c>
      <c r="H45" s="23"/>
      <c r="I45" s="29" t="s">
        <v>35</v>
      </c>
    </row>
    <row r="46" spans="1:9" ht="21" customHeight="1">
      <c r="A46" s="14"/>
      <c r="D46" s="18"/>
      <c r="E46" s="18"/>
      <c r="G46" s="32"/>
      <c r="H46" s="23"/>
      <c r="I46" s="29" t="s">
        <v>36</v>
      </c>
    </row>
    <row r="47" spans="4:9" ht="21" customHeight="1" thickBot="1">
      <c r="D47" s="14"/>
      <c r="E47" s="14"/>
      <c r="G47" s="33"/>
      <c r="H47" s="63">
        <f>H23+H24+H25++H33+H34+H35+H36+H37+H39+H40+H41+H42</f>
        <v>3773</v>
      </c>
      <c r="I47" s="30" t="s">
        <v>34</v>
      </c>
    </row>
    <row r="48" spans="1:9" ht="25.5" customHeight="1">
      <c r="A48" s="4" t="s">
        <v>81</v>
      </c>
      <c r="B48" s="36" t="s">
        <v>59</v>
      </c>
      <c r="C48" s="36"/>
      <c r="D48" s="14"/>
      <c r="E48" s="14"/>
      <c r="G48" s="34"/>
      <c r="H48" s="34"/>
      <c r="I48" s="35"/>
    </row>
    <row r="49" spans="4:9" ht="19.5" customHeight="1">
      <c r="D49" s="14"/>
      <c r="E49" s="14"/>
      <c r="G49" s="34"/>
      <c r="H49" s="34"/>
      <c r="I49" s="35"/>
    </row>
    <row r="50" spans="1:9" ht="19.5" customHeight="1">
      <c r="A50" s="10">
        <v>1</v>
      </c>
      <c r="B50" s="69" t="s">
        <v>43</v>
      </c>
      <c r="C50" s="49" t="s">
        <v>60</v>
      </c>
      <c r="D50" s="11"/>
      <c r="E50" s="40" t="s">
        <v>50</v>
      </c>
      <c r="F50" s="66">
        <v>4</v>
      </c>
      <c r="G50" s="67">
        <v>4</v>
      </c>
      <c r="H50" s="31"/>
      <c r="I50" s="50" t="s">
        <v>35</v>
      </c>
    </row>
    <row r="51" spans="1:9" ht="19.5" customHeight="1">
      <c r="A51" s="10">
        <v>2</v>
      </c>
      <c r="B51" s="69" t="s">
        <v>80</v>
      </c>
      <c r="C51" s="49" t="s">
        <v>60</v>
      </c>
      <c r="D51" s="11" t="s">
        <v>46</v>
      </c>
      <c r="E51" s="40" t="s">
        <v>50</v>
      </c>
      <c r="F51" s="66">
        <v>1</v>
      </c>
      <c r="G51" s="67">
        <v>1</v>
      </c>
      <c r="H51" s="31"/>
      <c r="I51" s="50" t="s">
        <v>35</v>
      </c>
    </row>
    <row r="52" spans="4:9" ht="19.5" customHeight="1" thickBot="1">
      <c r="D52" s="14"/>
      <c r="E52" s="14"/>
      <c r="G52" s="34"/>
      <c r="H52" s="34"/>
      <c r="I52" s="35"/>
    </row>
    <row r="53" spans="4:9" ht="19.5" customHeight="1">
      <c r="D53" s="14"/>
      <c r="E53" s="14"/>
      <c r="G53" s="25">
        <f>0</f>
        <v>0</v>
      </c>
      <c r="H53" s="22"/>
      <c r="I53" s="28" t="s">
        <v>33</v>
      </c>
    </row>
    <row r="54" spans="4:9" ht="19.5" customHeight="1">
      <c r="D54" s="34"/>
      <c r="E54" s="34"/>
      <c r="F54" s="19" t="s">
        <v>61</v>
      </c>
      <c r="G54" s="26">
        <f>D54+G50+G51</f>
        <v>5</v>
      </c>
      <c r="H54" s="23"/>
      <c r="I54" s="29" t="s">
        <v>35</v>
      </c>
    </row>
    <row r="55" spans="4:9" ht="19.5" customHeight="1">
      <c r="D55" s="14"/>
      <c r="E55" s="14"/>
      <c r="G55" s="32"/>
      <c r="H55" s="23">
        <f>0</f>
        <v>0</v>
      </c>
      <c r="I55" s="29" t="s">
        <v>36</v>
      </c>
    </row>
    <row r="56" spans="4:9" ht="19.5" customHeight="1" thickBot="1">
      <c r="D56" s="14"/>
      <c r="E56" s="14"/>
      <c r="G56" s="33"/>
      <c r="H56" s="24"/>
      <c r="I56" s="30" t="s">
        <v>34</v>
      </c>
    </row>
    <row r="57" spans="4:9" ht="19.5" customHeight="1" thickBot="1">
      <c r="D57" s="14"/>
      <c r="E57" s="14"/>
      <c r="G57" s="34"/>
      <c r="H57" s="34"/>
      <c r="I57" s="35"/>
    </row>
    <row r="58" spans="4:9" ht="20.25">
      <c r="D58" s="14"/>
      <c r="E58" s="14"/>
      <c r="G58" s="25">
        <f>G44+G53</f>
        <v>133</v>
      </c>
      <c r="H58" s="22"/>
      <c r="I58" s="28" t="s">
        <v>33</v>
      </c>
    </row>
    <row r="59" spans="6:9" ht="20.25">
      <c r="F59" s="19" t="s">
        <v>53</v>
      </c>
      <c r="G59" s="26">
        <f>G45+G54</f>
        <v>153</v>
      </c>
      <c r="H59" s="23"/>
      <c r="I59" s="29" t="s">
        <v>35</v>
      </c>
    </row>
    <row r="60" spans="7:9" ht="20.25">
      <c r="G60" s="32"/>
      <c r="H60" s="23">
        <f>H46+H55</f>
        <v>0</v>
      </c>
      <c r="I60" s="29" t="s">
        <v>36</v>
      </c>
    </row>
    <row r="61" spans="7:9" ht="21" thickBot="1">
      <c r="G61" s="33"/>
      <c r="H61" s="63">
        <f>H47+H56</f>
        <v>3773</v>
      </c>
      <c r="I61" s="30" t="s">
        <v>34</v>
      </c>
    </row>
    <row r="62" spans="2:3" ht="20.25">
      <c r="B62" s="16" t="s">
        <v>1</v>
      </c>
      <c r="C62" s="16"/>
    </row>
    <row r="63" spans="2:3" ht="20.25">
      <c r="B63" s="17" t="s">
        <v>31</v>
      </c>
      <c r="C63" s="17"/>
    </row>
    <row r="64" spans="2:9" ht="20.25">
      <c r="B64" s="17" t="s">
        <v>30</v>
      </c>
      <c r="C64" s="17"/>
      <c r="F64" s="19" t="s">
        <v>54</v>
      </c>
      <c r="G64" s="43">
        <f>G58+G59</f>
        <v>286</v>
      </c>
      <c r="H64" s="23">
        <f>H60+H61</f>
        <v>3773</v>
      </c>
      <c r="I64" s="23"/>
    </row>
    <row r="66" ht="20.25">
      <c r="B66" s="96" t="s">
        <v>91</v>
      </c>
    </row>
    <row r="72" spans="1:7" s="15" customFormat="1" ht="20.25">
      <c r="A72" s="4"/>
      <c r="B72"/>
      <c r="C72"/>
      <c r="D72"/>
      <c r="E72"/>
      <c r="F72" s="19"/>
      <c r="G72" s="19"/>
    </row>
    <row r="73" spans="1:7" s="15" customFormat="1" ht="20.25">
      <c r="A73" s="4"/>
      <c r="B73"/>
      <c r="C73"/>
      <c r="D73"/>
      <c r="E73"/>
      <c r="F73" s="19"/>
      <c r="G73" s="19"/>
    </row>
    <row r="74" spans="1:7" s="15" customFormat="1" ht="20.25">
      <c r="A74" s="4"/>
      <c r="B74"/>
      <c r="C74"/>
      <c r="D74"/>
      <c r="E74"/>
      <c r="F74" s="19"/>
      <c r="G74" s="19"/>
    </row>
    <row r="75" spans="1:7" s="15" customFormat="1" ht="20.25">
      <c r="A75" s="4"/>
      <c r="B75"/>
      <c r="C75"/>
      <c r="D75"/>
      <c r="E75"/>
      <c r="F75" s="19"/>
      <c r="G75" s="19"/>
    </row>
  </sheetData>
  <sheetProtection/>
  <mergeCells count="11">
    <mergeCell ref="A10:A11"/>
    <mergeCell ref="B10:B11"/>
    <mergeCell ref="D10:D11"/>
    <mergeCell ref="E10:E11"/>
    <mergeCell ref="H10:H11"/>
    <mergeCell ref="G10:G11"/>
    <mergeCell ref="I10:I11"/>
    <mergeCell ref="B4:G4"/>
    <mergeCell ref="B5:G5"/>
    <mergeCell ref="B6:G6"/>
    <mergeCell ref="F10:F11"/>
  </mergeCells>
  <printOptions/>
  <pageMargins left="0.36" right="0.25" top="0.32" bottom="0.3" header="0.27" footer="0.19"/>
  <pageSetup horizontalDpi="300" verticalDpi="300" orientation="portrait" scale="42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carmen.buliga</cp:lastModifiedBy>
  <cp:lastPrinted>2018-02-19T06:46:28Z</cp:lastPrinted>
  <dcterms:created xsi:type="dcterms:W3CDTF">2011-03-23T08:47:09Z</dcterms:created>
  <dcterms:modified xsi:type="dcterms:W3CDTF">2018-02-23T11:04:54Z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