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<sst xmlns="http://schemas.openxmlformats.org/spreadsheetml/2006/main" count="31" uniqueCount="25">
  <si>
    <t>PRODUS</t>
  </si>
  <si>
    <t>U.M.</t>
  </si>
  <si>
    <t>CANTITATE</t>
  </si>
  <si>
    <t xml:space="preserve"> PRET
UNITAR
MATERIAL
</t>
  </si>
  <si>
    <t xml:space="preserve">PRET
UNITAR
MANOPERA
</t>
  </si>
  <si>
    <t xml:space="preserve">PRET
TOTAL
MANOPERA
</t>
  </si>
  <si>
    <t xml:space="preserve">PRET
TOTAL
MATERIAL
</t>
  </si>
  <si>
    <t xml:space="preserve">TOTAL
GENERAL
</t>
  </si>
  <si>
    <t>TOTAL A</t>
  </si>
  <si>
    <t>CONTRIBUTII CAS +FAS+FGS+CM</t>
  </si>
  <si>
    <t>TOTAL B</t>
  </si>
  <si>
    <t>buc</t>
  </si>
  <si>
    <t xml:space="preserve">TOTAL GENERAL (RON FARA TVA) </t>
  </si>
  <si>
    <t>Cablu CYY-F 3X1,5</t>
  </si>
  <si>
    <t>Tub PVC D=16 mm</t>
  </si>
  <si>
    <t>ml</t>
  </si>
  <si>
    <t>Sensor de miscare / crepuscul -Finder</t>
  </si>
  <si>
    <t>Contactor DILL 10</t>
  </si>
  <si>
    <t>Conexiuni</t>
  </si>
  <si>
    <t>Cap terminal cable Cupru</t>
  </si>
  <si>
    <t>Doze derivatie</t>
  </si>
  <si>
    <t>Proba instalatie</t>
  </si>
  <si>
    <t xml:space="preserve">ANTEMASURATOARE
IMBUNATATIRE INSTALATIE ILUMINAT PARCARE SUBTERANA PASAJ-MONTARE SENZORI DE MISCARE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</si>
  <si>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INDIRECTE     x %</t>
  </si>
  <si>
    <t>PROFIT             x%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</si>
</sst>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0" applyNumberFormat="0" applyBorder="0" applyAlignment="0" applyProtection="0"/>
    <xf numFmtId="0" fontId="27" fillId="26" borderId="3" applyNumberForma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10" xfId="40" applyNumberFormat="1" applyFont="1" applyFill="1" applyBorder="1" applyAlignment="1">
      <alignment horizontal="right" vertical="center" wrapText="1"/>
    </xf>
    <xf numFmtId="4" fontId="3" fillId="0" borderId="10" xfId="40" applyNumberFormat="1" applyFont="1" applyFill="1" applyBorder="1" applyAlignment="1">
      <alignment horizontal="right" vertical="center" wrapText="1"/>
    </xf>
    <xf numFmtId="0" fontId="2" fillId="0" borderId="10" xfId="40" applyFont="1" applyFill="1" applyBorder="1" applyAlignment="1">
      <alignment horizontal="left"/>
    </xf>
    <xf numFmtId="0" fontId="2" fillId="0" borderId="10" xfId="40" applyFont="1" applyFill="1" applyBorder="1" applyAlignment="1">
      <alignment horizontal="center"/>
    </xf>
    <xf numFmtId="4" fontId="2" fillId="0" borderId="10" xfId="40" applyNumberFormat="1" applyFont="1" applyFill="1" applyBorder="1" applyAlignment="1">
      <alignment horizontal="right" wrapText="1"/>
    </xf>
    <xf numFmtId="0" fontId="2" fillId="0" borderId="10" xfId="40" applyFont="1" applyFill="1" applyBorder="1" applyAlignment="1">
      <alignment vertical="center"/>
    </xf>
    <xf numFmtId="0" fontId="2" fillId="0" borderId="10" xfId="40" applyFont="1" applyFill="1" applyBorder="1" applyAlignment="1">
      <alignment/>
    </xf>
    <xf numFmtId="0" fontId="2" fillId="0" borderId="10" xfId="40" applyFont="1" applyFill="1" applyBorder="1" applyAlignment="1">
      <alignment horizontal="left" vertical="center"/>
    </xf>
    <xf numFmtId="0" fontId="3" fillId="0" borderId="11" xfId="4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/>
    </xf>
    <xf numFmtId="0" fontId="3" fillId="0" borderId="12" xfId="40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wrapText="1"/>
    </xf>
    <xf numFmtId="0" fontId="2" fillId="0" borderId="14" xfId="40" applyFont="1" applyFill="1" applyBorder="1" applyAlignment="1">
      <alignment horizontal="left" vertical="center" wrapText="1"/>
    </xf>
    <xf numFmtId="4" fontId="2" fillId="0" borderId="15" xfId="40" applyNumberFormat="1" applyFont="1" applyFill="1" applyBorder="1" applyAlignment="1">
      <alignment horizontal="right" vertical="center" wrapText="1"/>
    </xf>
    <xf numFmtId="0" fontId="2" fillId="0" borderId="14" xfId="40" applyFont="1" applyFill="1" applyBorder="1" applyAlignment="1">
      <alignment horizontal="left" wrapText="1"/>
    </xf>
    <xf numFmtId="0" fontId="3" fillId="0" borderId="14" xfId="40" applyFont="1" applyFill="1" applyBorder="1" applyAlignment="1">
      <alignment horizontal="left" vertical="center" wrapText="1"/>
    </xf>
    <xf numFmtId="4" fontId="3" fillId="0" borderId="15" xfId="40" applyNumberFormat="1" applyFont="1" applyFill="1" applyBorder="1" applyAlignment="1">
      <alignment horizontal="right" vertical="center" wrapText="1"/>
    </xf>
    <xf numFmtId="0" fontId="3" fillId="0" borderId="16" xfId="40" applyFont="1" applyFill="1" applyBorder="1" applyAlignment="1">
      <alignment horizontal="left" vertical="center" wrapText="1"/>
    </xf>
    <xf numFmtId="0" fontId="3" fillId="0" borderId="17" xfId="40" applyFont="1" applyFill="1" applyBorder="1" applyAlignment="1">
      <alignment horizontal="center" vertical="center"/>
    </xf>
    <xf numFmtId="4" fontId="3" fillId="0" borderId="17" xfId="40" applyNumberFormat="1" applyFont="1" applyFill="1" applyBorder="1" applyAlignment="1">
      <alignment horizontal="right" vertical="center" wrapText="1"/>
    </xf>
    <xf numFmtId="4" fontId="3" fillId="0" borderId="18" xfId="4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45.28125" style="2" customWidth="1"/>
    <col min="2" max="2" width="5.421875" style="1" customWidth="1"/>
    <col min="3" max="3" width="14.00390625" style="1" customWidth="1"/>
    <col min="4" max="4" width="13.57421875" style="2" customWidth="1"/>
    <col min="5" max="5" width="14.00390625" style="2" customWidth="1"/>
    <col min="6" max="6" width="13.7109375" style="2" customWidth="1"/>
    <col min="7" max="7" width="13.57421875" style="2" customWidth="1"/>
    <col min="8" max="8" width="11.421875" style="2" customWidth="1"/>
  </cols>
  <sheetData>
    <row r="1" spans="1:8" s="3" customFormat="1" ht="49.5" customHeight="1" thickBot="1">
      <c r="A1" s="32" t="s">
        <v>22</v>
      </c>
      <c r="B1" s="33"/>
      <c r="C1" s="33"/>
      <c r="D1" s="33"/>
      <c r="E1" s="33"/>
      <c r="F1" s="33"/>
      <c r="G1" s="33"/>
      <c r="H1" s="33"/>
    </row>
    <row r="2" spans="1:8" s="10" customFormat="1" ht="54.75" customHeigh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6</v>
      </c>
      <c r="G2" s="21" t="s">
        <v>5</v>
      </c>
      <c r="H2" s="22" t="s">
        <v>7</v>
      </c>
    </row>
    <row r="3" spans="1:8" s="4" customFormat="1" ht="18" customHeight="1">
      <c r="A3" s="23" t="s">
        <v>13</v>
      </c>
      <c r="B3" s="16" t="s">
        <v>15</v>
      </c>
      <c r="C3" s="7">
        <v>205</v>
      </c>
      <c r="D3" s="11"/>
      <c r="E3" s="11"/>
      <c r="F3" s="11">
        <f>C3*D3</f>
        <v>0</v>
      </c>
      <c r="G3" s="11">
        <f aca="true" t="shared" si="0" ref="G3:G10">C3*E3</f>
        <v>0</v>
      </c>
      <c r="H3" s="24">
        <f aca="true" t="shared" si="1" ref="H3:H10">F3+G3</f>
        <v>0</v>
      </c>
    </row>
    <row r="4" spans="1:8" s="4" customFormat="1" ht="16.5" customHeight="1">
      <c r="A4" s="23" t="s">
        <v>14</v>
      </c>
      <c r="B4" s="16" t="s">
        <v>15</v>
      </c>
      <c r="C4" s="7">
        <v>22</v>
      </c>
      <c r="D4" s="11"/>
      <c r="E4" s="11"/>
      <c r="F4" s="11">
        <f aca="true" t="shared" si="2" ref="F4:F10">C4*D4</f>
        <v>0</v>
      </c>
      <c r="G4" s="11">
        <f t="shared" si="0"/>
        <v>0</v>
      </c>
      <c r="H4" s="24">
        <f t="shared" si="1"/>
        <v>0</v>
      </c>
    </row>
    <row r="5" spans="1:8" s="4" customFormat="1" ht="15.75" customHeight="1">
      <c r="A5" s="23" t="s">
        <v>16</v>
      </c>
      <c r="B5" s="16" t="s">
        <v>11</v>
      </c>
      <c r="C5" s="7">
        <v>6</v>
      </c>
      <c r="D5" s="11"/>
      <c r="E5" s="11"/>
      <c r="F5" s="11">
        <f t="shared" si="2"/>
        <v>0</v>
      </c>
      <c r="G5" s="11">
        <f t="shared" si="0"/>
        <v>0</v>
      </c>
      <c r="H5" s="24">
        <f t="shared" si="1"/>
        <v>0</v>
      </c>
    </row>
    <row r="6" spans="1:8" s="4" customFormat="1" ht="16.5" customHeight="1">
      <c r="A6" s="23" t="s">
        <v>17</v>
      </c>
      <c r="B6" s="16" t="s">
        <v>11</v>
      </c>
      <c r="C6" s="7">
        <v>2</v>
      </c>
      <c r="D6" s="11"/>
      <c r="E6" s="11"/>
      <c r="F6" s="11">
        <f t="shared" si="2"/>
        <v>0</v>
      </c>
      <c r="G6" s="11">
        <f t="shared" si="0"/>
        <v>0</v>
      </c>
      <c r="H6" s="24">
        <f t="shared" si="1"/>
        <v>0</v>
      </c>
    </row>
    <row r="7" spans="1:8" s="4" customFormat="1" ht="16.5" customHeight="1">
      <c r="A7" s="23" t="s">
        <v>20</v>
      </c>
      <c r="B7" s="18" t="s">
        <v>11</v>
      </c>
      <c r="C7" s="7">
        <v>6</v>
      </c>
      <c r="D7" s="11"/>
      <c r="E7" s="11"/>
      <c r="F7" s="11">
        <f t="shared" si="2"/>
        <v>0</v>
      </c>
      <c r="G7" s="11">
        <f t="shared" si="0"/>
        <v>0</v>
      </c>
      <c r="H7" s="24">
        <f t="shared" si="1"/>
        <v>0</v>
      </c>
    </row>
    <row r="8" spans="1:8" s="4" customFormat="1" ht="16.5" customHeight="1">
      <c r="A8" s="25" t="s">
        <v>18</v>
      </c>
      <c r="B8" s="17" t="s">
        <v>11</v>
      </c>
      <c r="C8" s="14">
        <v>24</v>
      </c>
      <c r="D8" s="15"/>
      <c r="E8" s="15"/>
      <c r="F8" s="11">
        <f t="shared" si="2"/>
        <v>0</v>
      </c>
      <c r="G8" s="11">
        <f t="shared" si="0"/>
        <v>0</v>
      </c>
      <c r="H8" s="24">
        <f t="shared" si="1"/>
        <v>0</v>
      </c>
    </row>
    <row r="9" spans="1:8" s="4" customFormat="1" ht="16.5" customHeight="1">
      <c r="A9" s="25" t="s">
        <v>19</v>
      </c>
      <c r="B9" s="17" t="s">
        <v>11</v>
      </c>
      <c r="C9" s="14">
        <v>24</v>
      </c>
      <c r="D9" s="15"/>
      <c r="E9" s="15"/>
      <c r="F9" s="11">
        <f t="shared" si="2"/>
        <v>0</v>
      </c>
      <c r="G9" s="11">
        <f t="shared" si="0"/>
        <v>0</v>
      </c>
      <c r="H9" s="24">
        <f t="shared" si="1"/>
        <v>0</v>
      </c>
    </row>
    <row r="10" spans="1:8" s="4" customFormat="1" ht="16.5" customHeight="1">
      <c r="A10" s="25" t="s">
        <v>21</v>
      </c>
      <c r="B10" s="13" t="s">
        <v>11</v>
      </c>
      <c r="C10" s="14">
        <v>1</v>
      </c>
      <c r="D10" s="15"/>
      <c r="E10" s="15"/>
      <c r="F10" s="11">
        <f t="shared" si="2"/>
        <v>0</v>
      </c>
      <c r="G10" s="11">
        <f t="shared" si="0"/>
        <v>0</v>
      </c>
      <c r="H10" s="24">
        <f t="shared" si="1"/>
        <v>0</v>
      </c>
    </row>
    <row r="11" spans="1:8" ht="15">
      <c r="A11" s="26" t="s">
        <v>8</v>
      </c>
      <c r="B11" s="8"/>
      <c r="C11" s="8"/>
      <c r="D11" s="12"/>
      <c r="E11" s="12"/>
      <c r="F11" s="12">
        <f>SUM(F3:F10)</f>
        <v>0</v>
      </c>
      <c r="G11" s="12">
        <f>SUM(G3:G10)</f>
        <v>0</v>
      </c>
      <c r="H11" s="27">
        <f>SUM(H3:H10)</f>
        <v>0</v>
      </c>
    </row>
    <row r="12" spans="1:8" ht="15">
      <c r="A12" s="26" t="s">
        <v>9</v>
      </c>
      <c r="B12" s="8"/>
      <c r="C12" s="8"/>
      <c r="D12" s="12"/>
      <c r="E12" s="12"/>
      <c r="F12" s="12"/>
      <c r="G12" s="12">
        <f>0.22805*G11</f>
        <v>0</v>
      </c>
      <c r="H12" s="27"/>
    </row>
    <row r="13" spans="1:8" ht="15">
      <c r="A13" s="26" t="s">
        <v>10</v>
      </c>
      <c r="B13" s="8"/>
      <c r="C13" s="8"/>
      <c r="D13" s="12"/>
      <c r="E13" s="12"/>
      <c r="F13" s="12">
        <f>F11</f>
        <v>0</v>
      </c>
      <c r="G13" s="12">
        <f>G11+G12</f>
        <v>0</v>
      </c>
      <c r="H13" s="27">
        <f>F13+G13</f>
        <v>0</v>
      </c>
    </row>
    <row r="14" spans="1:8" ht="15">
      <c r="A14" s="26" t="s">
        <v>23</v>
      </c>
      <c r="B14" s="8"/>
      <c r="C14" s="8"/>
      <c r="D14" s="12"/>
      <c r="E14" s="12"/>
      <c r="F14" s="12"/>
      <c r="G14" s="12"/>
      <c r="H14" s="27">
        <f>0.1*H13</f>
        <v>0</v>
      </c>
    </row>
    <row r="15" spans="1:8" ht="15">
      <c r="A15" s="26" t="s">
        <v>24</v>
      </c>
      <c r="B15" s="8"/>
      <c r="C15" s="8"/>
      <c r="D15" s="12"/>
      <c r="E15" s="12"/>
      <c r="F15" s="12"/>
      <c r="G15" s="12"/>
      <c r="H15" s="27">
        <f>0.05*SUM(H13,H14)</f>
        <v>0</v>
      </c>
    </row>
    <row r="16" spans="1:9" ht="15.75" thickBot="1">
      <c r="A16" s="28" t="s">
        <v>12</v>
      </c>
      <c r="B16" s="29"/>
      <c r="C16" s="29"/>
      <c r="D16" s="30"/>
      <c r="E16" s="30"/>
      <c r="F16" s="30"/>
      <c r="G16" s="30"/>
      <c r="H16" s="31">
        <f>SUM(H13:H15)</f>
        <v>0</v>
      </c>
      <c r="I16">
        <f>1.24*H16</f>
        <v>0</v>
      </c>
    </row>
    <row r="17" spans="1:8" ht="15">
      <c r="A17" s="9"/>
      <c r="B17" s="6"/>
      <c r="C17" s="6"/>
      <c r="D17" s="5"/>
      <c r="E17" s="5"/>
      <c r="F17" s="5"/>
      <c r="G17" s="5"/>
      <c r="H17" s="5"/>
    </row>
    <row r="18" spans="1:8" ht="15">
      <c r="A18" s="5"/>
      <c r="B18" s="6"/>
      <c r="C18" s="6"/>
      <c r="D18" s="5"/>
      <c r="E18" s="5"/>
      <c r="F18" s="5"/>
      <c r="G18" s="5"/>
      <c r="H18" s="5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carmen.buliga</cp:lastModifiedBy>
  <cp:lastPrinted>2015-09-30T06:48:25Z</cp:lastPrinted>
  <dcterms:created xsi:type="dcterms:W3CDTF">2011-03-02T08:14:38Z</dcterms:created>
  <dcterms:modified xsi:type="dcterms:W3CDTF">2015-10-02T08:51:19Z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