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4"/>
  </bookViews>
  <sheets>
    <sheet name="22.11.2021" sheetId="1" r:id="rId1"/>
    <sheet name="23.11.2021" sheetId="2" r:id="rId2"/>
    <sheet name="24.11.2021 " sheetId="3" r:id="rId3"/>
    <sheet name="25.11.2021" sheetId="4" r:id="rId4"/>
    <sheet name="26.11.2021 " sheetId="5" r:id="rId5"/>
  </sheets>
  <definedNames/>
  <calcPr fullCalcOnLoad="1"/>
</workbook>
</file>

<file path=xl/sharedStrings.xml><?xml version="1.0" encoding="utf-8"?>
<sst xmlns="http://schemas.openxmlformats.org/spreadsheetml/2006/main" count="236" uniqueCount="86">
  <si>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</si>
  <si>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</si>
  <si>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</si>
  <si>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</si>
  <si>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</si>
  <si>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</si>
  <si>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</si>
  <si>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</si>
  <si>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</si>
  <si>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</si>
  <si>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</si>
  <si>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</si>
  <si>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</si>
  <si>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SC Salubritas SA</t>
  </si>
  <si>
    <t>SC RCS RDS SRL</t>
  </si>
  <si>
    <t>SC Locativserv SRL</t>
  </si>
  <si>
    <t>Telekom România Comunications SA</t>
  </si>
  <si>
    <t>Publiserv SA</t>
  </si>
  <si>
    <t>Delgaz Grid SA</t>
  </si>
  <si>
    <t>SC Service Lift SRL</t>
  </si>
  <si>
    <t>SC Bratner Servicii Ecologice SA</t>
  </si>
  <si>
    <t>CEC Bank SA-credit număr 814/21.09.2012</t>
  </si>
  <si>
    <t>Inspectoratul de Stat în Construcții</t>
  </si>
  <si>
    <t>SC Dedeman SRL</t>
  </si>
  <si>
    <t>Casa Socială a Construcțiilor</t>
  </si>
  <si>
    <t>SC Luxten Lighting Company SRL</t>
  </si>
  <si>
    <t>SC Texamet Grup SRL</t>
  </si>
  <si>
    <t>Factura număr 59000932739/2021-aviz documentații și studii aferente proiectelor de investiții</t>
  </si>
  <si>
    <t>Premier Soft Audit SRL</t>
  </si>
  <si>
    <t>plăților efectuate în perioada 22.11.2021</t>
  </si>
  <si>
    <t>CEC număr 68/22.11.2021-contravaloare lacăt de exterior</t>
  </si>
  <si>
    <t>Factura număr 2021167/09.11.2021-servicii de audit financiar proiect cod SMIS 124829</t>
  </si>
  <si>
    <t>CCAT Solution Grup SRL</t>
  </si>
  <si>
    <t>Factura număr 326/2021- servicii de consultanță în management de proiect  cod SMIS 124828</t>
  </si>
  <si>
    <t>Factura număr 324/2021- servicii de consultanță în management de proiect  cod SMIS 124829</t>
  </si>
  <si>
    <t>Direcția Silvică Neamț</t>
  </si>
  <si>
    <t>Factura număr 799/2021-Înființare trup de pădure cartier Vânători</t>
  </si>
  <si>
    <t>plăților efectuate în perioada 23.11.2021</t>
  </si>
  <si>
    <t>Referat număr 37203,37204,37205/2021-cote lucrări proiect cod SMIS 126467</t>
  </si>
  <si>
    <t>plăților efectuate în perioada 24.11.2021</t>
  </si>
  <si>
    <t>Factura număr 3446/2021-amplasare,igienizare și vidanjare toalete ecologice și publice</t>
  </si>
  <si>
    <t>Factura număr 3385/2021-servicii salubrizare curățare centrale termice</t>
  </si>
  <si>
    <t>Factura număr 3444,3447,3465/2021-prestări servicii salubrizare</t>
  </si>
  <si>
    <t>Factura număr 3415/2021-închiriere și întreținere toalete ecologice</t>
  </si>
  <si>
    <t>Factura număr 3448/2021-servicii salubrizare module colectare deșeuri</t>
  </si>
  <si>
    <t>CEC număr 69/24.11.2021-contravaloare extras autentificat</t>
  </si>
  <si>
    <t>Factura număr 2331/2021-întreținere și reparații fântâni și cișmele</t>
  </si>
  <si>
    <t>Factura număr 83/2021- întreținere preventivă 2 lifturi și 2 scări rulante Pasaj Curtea Domnească</t>
  </si>
  <si>
    <t>Factura număr 323/2021- servicii de consultanță în management de proiect  cod SMIS 127870</t>
  </si>
  <si>
    <t>Factura număr 327/2021- servicii de consultanță în management de proiect  cod SMIS 127872</t>
  </si>
  <si>
    <t>SC Cybernet Auto Center</t>
  </si>
  <si>
    <t>Factura proforma număr 2564/2021-achiziție vehicul 4 roți Skoda</t>
  </si>
  <si>
    <t>plăților efectuate în perioada 25.11.2021</t>
  </si>
  <si>
    <t>Factura număr 3445/2021-servicii gestionare câini fără stăpân</t>
  </si>
  <si>
    <t>Factura număr 1308573/31.10.2021-colectat,transport deșeuri Ștrand municipal</t>
  </si>
  <si>
    <t>Factura număr 1308584/31.10.2021.2021-colectat,transport deșeuri Sala Polivalentă</t>
  </si>
  <si>
    <t>Factura număr 1308585/31.10.2021-colectat,transport deșeuri Stadion Municipal</t>
  </si>
  <si>
    <t>SC Ramses SRL</t>
  </si>
  <si>
    <t>Factura număr 1190/1911/2021-service rețea semafoare și bloc optic semafor</t>
  </si>
  <si>
    <t>Factura număr 2105224,2105225/2021-onorarii executor</t>
  </si>
  <si>
    <t>Factura număr 1308574/2021- servicii salubrizare domeniu public</t>
  </si>
  <si>
    <t xml:space="preserve">Factura număr 1308573,8575/31.102021-colectat,transport deșeuri </t>
  </si>
  <si>
    <t>Factura număr 210316735511/01.11.2021- servicii metromet sediu</t>
  </si>
  <si>
    <t>Factura număr 5895392/2021-curățat aluviuni Podul Turcului</t>
  </si>
  <si>
    <t>Inter Broker de Asigurare</t>
  </si>
  <si>
    <t>Contravaloare poliţă asigurare RCA</t>
  </si>
  <si>
    <t>Factura număr 2105296/2021- întreținere Mall Forum Center</t>
  </si>
  <si>
    <t>Factura număr  84896/2021 întreținere-menținere luna octombrie</t>
  </si>
  <si>
    <t>Factura număr 67384566/08.11.2021- abonament cablu tv</t>
  </si>
  <si>
    <t>Factura număr 67384565/08.11.2021-servicii internet</t>
  </si>
  <si>
    <t>Grup Alpin Extrem SRL</t>
  </si>
  <si>
    <t>Factura număr 936/2021-prestări servicii la înălțime</t>
  </si>
  <si>
    <t>Factura număr 46004122547/18.11.2021-materiale necesare sediu</t>
  </si>
  <si>
    <t>Factura număr 322/2021- servicii de consultanță în management de proiect  cod SMIS 126467</t>
  </si>
  <si>
    <t>Factura număr 325/2021- servicii de consultanță în management de proiect  cod SMIS 127871</t>
  </si>
  <si>
    <t>Factura număr 321/2021- servicii de consultanță în management de proiect  cod SMIS 126605</t>
  </si>
  <si>
    <t>Factura număr 5900933437,433,445,425/2021-tarife aviz proiect de investiții Stații de reîncărcare</t>
  </si>
  <si>
    <t>Factura număr 210317168737/09.11.2021- servicii WIFI4EU</t>
  </si>
  <si>
    <t>SC Electrosan SRL</t>
  </si>
  <si>
    <t>Termo Plus SRL</t>
  </si>
  <si>
    <t>plăților efectuate în perioada 26.11.2021</t>
  </si>
  <si>
    <t>Factura număr 42/2021-lucrări Înălțare pod pârâul Turcului</t>
  </si>
  <si>
    <t>Referat  număr 361/2021-Rețea hidranți Stadion</t>
  </si>
  <si>
    <t>Referat  număr 37545/2021 - cote aferente investiției Amenajare acces punte Ștrand municipal</t>
  </si>
  <si>
    <t>Factura număr 2105295/31.10.2021-chirie ,întreținere unități locative</t>
  </si>
  <si>
    <t>Referat număr 37426/2021-aviz racorduri la utilități stații de așteptare publice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</si>
</sst>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vertical="center"/>
    </xf>
    <xf numFmtId="0" fontId="54" fillId="0" borderId="8" xfId="0" applyFont="1" applyFill="1" applyBorder="1" applyAlignment="1">
      <alignment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0" fontId="54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54" fillId="36" borderId="8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0" fontId="54" fillId="36" borderId="11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vertical="center"/>
    </xf>
    <xf numFmtId="4" fontId="53" fillId="36" borderId="12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vertical="center"/>
    </xf>
    <xf numFmtId="0" fontId="54" fillId="36" borderId="9" xfId="0" applyFont="1" applyFill="1" applyBorder="1" applyAlignment="1">
      <alignment vertical="center"/>
    </xf>
    <xf numFmtId="0" fontId="54" fillId="36" borderId="9" xfId="0" applyNumberFormat="1" applyFont="1" applyFill="1" applyBorder="1" applyAlignment="1">
      <alignment horizontal="center"/>
    </xf>
    <xf numFmtId="2" fontId="54" fillId="36" borderId="9" xfId="0" applyNumberFormat="1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/>
    </xf>
    <xf numFmtId="0" fontId="54" fillId="36" borderId="0" xfId="0" applyFont="1" applyFill="1" applyBorder="1" applyAlignment="1">
      <alignment vertical="center"/>
    </xf>
    <xf numFmtId="4" fontId="54" fillId="36" borderId="0" xfId="0" applyNumberFormat="1" applyFont="1" applyFill="1" applyBorder="1" applyAlignment="1">
      <alignment/>
    </xf>
    <xf numFmtId="0" fontId="54" fillId="36" borderId="12" xfId="0" applyFont="1" applyFill="1" applyBorder="1" applyAlignment="1">
      <alignment vertical="center"/>
    </xf>
    <xf numFmtId="14" fontId="54" fillId="36" borderId="10" xfId="0" applyNumberFormat="1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/>
    </xf>
    <xf numFmtId="0" fontId="55" fillId="37" borderId="10" xfId="0" applyFont="1" applyFill="1" applyBorder="1" applyAlignment="1">
      <alignment wrapText="1"/>
    </xf>
    <xf numFmtId="0" fontId="17" fillId="37" borderId="10" xfId="0" applyFont="1" applyFill="1" applyBorder="1" applyAlignment="1">
      <alignment vertical="center"/>
    </xf>
    <xf numFmtId="0" fontId="54" fillId="36" borderId="13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vertical="center" wrapText="1"/>
    </xf>
    <xf numFmtId="4" fontId="54" fillId="36" borderId="10" xfId="0" applyNumberFormat="1" applyFont="1" applyFill="1" applyBorder="1" applyAlignment="1">
      <alignment horizontal="right" vertical="center"/>
    </xf>
    <xf numFmtId="14" fontId="54" fillId="36" borderId="11" xfId="0" applyNumberFormat="1" applyFont="1" applyFill="1" applyBorder="1" applyAlignment="1">
      <alignment horizontal="center" vertical="center"/>
    </xf>
    <xf numFmtId="4" fontId="55" fillId="0" borderId="8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17" fillId="37" borderId="0" xfId="0" applyFont="1" applyFill="1" applyBorder="1" applyAlignment="1">
      <alignment vertical="center"/>
    </xf>
    <xf numFmtId="0" fontId="55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4" fillId="36" borderId="8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left" vertical="center"/>
    </xf>
    <xf numFmtId="4" fontId="54" fillId="0" borderId="12" xfId="0" applyNumberFormat="1" applyFont="1" applyFill="1" applyBorder="1" applyAlignment="1">
      <alignment horizontal="right"/>
    </xf>
    <xf numFmtId="14" fontId="54" fillId="36" borderId="12" xfId="0" applyNumberFormat="1" applyFont="1" applyFill="1" applyBorder="1" applyAlignment="1">
      <alignment horizontal="center" vertical="center"/>
    </xf>
    <xf numFmtId="4" fontId="54" fillId="0" borderId="11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  <xf numFmtId="0" fontId="30" fillId="36" borderId="0" xfId="0" applyFont="1" applyFill="1" applyAlignment="1">
      <alignment vertical="center" wrapText="1"/>
    </xf>
    <xf numFmtId="0" fontId="53" fillId="36" borderId="0" xfId="0" applyFont="1" applyFill="1" applyAlignment="1">
      <alignment horizontal="center" vertical="center" wrapText="1"/>
    </xf>
    <xf numFmtId="0" fontId="30" fillId="36" borderId="0" xfId="0" applyFont="1" applyFill="1" applyAlignment="1">
      <alignment horizontal="center" vertical="center" wrapText="1"/>
    </xf>
    <xf numFmtId="0" fontId="30" fillId="36" borderId="8" xfId="0" applyFont="1" applyFill="1" applyBorder="1" applyAlignment="1">
      <alignment horizontal="center" vertical="center" wrapText="1"/>
    </xf>
    <xf numFmtId="0" fontId="53" fillId="36" borderId="9" xfId="0" applyFont="1" applyFill="1" applyBorder="1" applyAlignment="1">
      <alignment vertical="center" wrapText="1"/>
    </xf>
    <xf numFmtId="0" fontId="54" fillId="0" borderId="8" xfId="0" applyFont="1" applyFill="1" applyBorder="1" applyAlignment="1">
      <alignment wrapText="1"/>
    </xf>
    <xf numFmtId="0" fontId="54" fillId="36" borderId="8" xfId="0" applyFont="1" applyFill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54" fillId="36" borderId="0" xfId="0" applyFont="1" applyFill="1" applyAlignment="1">
      <alignment vertical="center" wrapText="1"/>
    </xf>
    <xf numFmtId="0" fontId="54" fillId="36" borderId="12" xfId="0" applyFont="1" applyFill="1" applyBorder="1" applyAlignment="1">
      <alignment wrapText="1"/>
    </xf>
    <xf numFmtId="0" fontId="54" fillId="36" borderId="10" xfId="0" applyFont="1" applyFill="1" applyBorder="1" applyAlignment="1">
      <alignment wrapText="1"/>
    </xf>
    <xf numFmtId="0" fontId="54" fillId="36" borderId="11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D27" sqref="D27"/>
    </sheetView>
  </sheetViews>
  <sheetFormatPr defaultColWidth="9.140625" defaultRowHeight="13.5" customHeight="1"/>
  <cols>
    <col min="1" max="1" width="6.57421875" style="36" customWidth="1"/>
    <col min="2" max="2" width="11.7109375" style="36" customWidth="1"/>
    <col min="3" max="3" width="25.421875" style="36" customWidth="1"/>
    <col min="4" max="4" width="77.140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3.5" customHeight="1">
      <c r="A1" s="1" t="s">
        <v>0</v>
      </c>
      <c r="B1" s="1"/>
      <c r="C1" s="1"/>
      <c r="D1" s="1"/>
      <c r="E1" s="2"/>
      <c r="F1" s="3"/>
    </row>
    <row r="2" spans="1:5" ht="13.5" customHeight="1">
      <c r="A2" s="85" t="s">
        <v>1</v>
      </c>
      <c r="B2" s="85"/>
      <c r="C2" s="85"/>
      <c r="D2" s="85"/>
      <c r="E2" s="5"/>
    </row>
    <row r="3" spans="1:5" ht="13.5" customHeight="1">
      <c r="A3" s="86" t="s">
        <v>2</v>
      </c>
      <c r="B3" s="86"/>
      <c r="C3" s="86"/>
      <c r="D3" s="86"/>
      <c r="E3" s="5"/>
    </row>
    <row r="4" spans="1:5" ht="13.5" customHeight="1">
      <c r="A4" s="86" t="s">
        <v>29</v>
      </c>
      <c r="B4" s="86"/>
      <c r="C4" s="86"/>
      <c r="D4" s="86"/>
      <c r="E4" s="5"/>
    </row>
    <row r="5" spans="1:5" ht="13.5" customHeight="1">
      <c r="A5" s="2"/>
      <c r="B5" s="2"/>
      <c r="C5" s="2"/>
      <c r="D5" s="2"/>
      <c r="E5" s="5"/>
    </row>
    <row r="6" spans="1:5" ht="13.5" customHeight="1">
      <c r="A6" s="87" t="s">
        <v>3</v>
      </c>
      <c r="B6" s="87"/>
      <c r="C6" s="8"/>
      <c r="D6" s="8"/>
      <c r="E6" s="9"/>
    </row>
    <row r="7" spans="1:5" ht="13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3.5" customHeight="1">
      <c r="A8" s="11">
        <v>1</v>
      </c>
      <c r="B8" s="44"/>
      <c r="C8" s="13"/>
      <c r="D8" s="14"/>
      <c r="E8" s="15"/>
    </row>
    <row r="9" spans="1:5" ht="13.5" customHeight="1">
      <c r="A9" s="16"/>
      <c r="B9" s="17"/>
      <c r="C9" s="18"/>
      <c r="D9" s="19"/>
      <c r="E9" s="20"/>
    </row>
    <row r="10" spans="1:5" ht="13.5" customHeight="1">
      <c r="A10" s="21" t="s">
        <v>9</v>
      </c>
      <c r="B10" s="21"/>
      <c r="C10" s="21"/>
      <c r="D10" s="21"/>
      <c r="E10" s="21"/>
    </row>
    <row r="11" spans="1:5" ht="13.5" customHeight="1">
      <c r="A11" s="22" t="s">
        <v>10</v>
      </c>
      <c r="B11" s="54" t="s">
        <v>5</v>
      </c>
      <c r="C11" s="64" t="s">
        <v>6</v>
      </c>
      <c r="D11" s="65" t="s">
        <v>7</v>
      </c>
      <c r="E11" s="64" t="s">
        <v>8</v>
      </c>
    </row>
    <row r="12" spans="1:5" ht="13.5" customHeight="1">
      <c r="A12" s="74">
        <v>1</v>
      </c>
      <c r="B12" s="71">
        <v>49</v>
      </c>
      <c r="C12" s="66" t="s">
        <v>0</v>
      </c>
      <c r="D12" s="47" t="s">
        <v>30</v>
      </c>
      <c r="E12" s="63">
        <v>44522</v>
      </c>
    </row>
    <row r="13" spans="1:6" s="7" customFormat="1" ht="13.5" customHeight="1">
      <c r="A13" s="74">
        <v>2</v>
      </c>
      <c r="B13" s="75"/>
      <c r="C13" s="75"/>
      <c r="D13" s="75"/>
      <c r="E13" s="63"/>
      <c r="F13" s="6"/>
    </row>
    <row r="14" spans="1:256" s="7" customFormat="1" ht="13.5" customHeight="1">
      <c r="A14" s="57"/>
      <c r="B14" s="58"/>
      <c r="C14" s="59"/>
      <c r="D14" s="56"/>
      <c r="E14" s="59"/>
      <c r="F14" s="60"/>
      <c r="G14" s="61"/>
      <c r="H14" s="60"/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1"/>
      <c r="Z14" s="60"/>
      <c r="AA14" s="61"/>
      <c r="AB14" s="60"/>
      <c r="AC14" s="61"/>
      <c r="AD14" s="60"/>
      <c r="AE14" s="61"/>
      <c r="AF14" s="60"/>
      <c r="AG14" s="61"/>
      <c r="AH14" s="60"/>
      <c r="AI14" s="61"/>
      <c r="AJ14" s="60"/>
      <c r="AK14" s="61"/>
      <c r="AL14" s="60"/>
      <c r="AM14" s="61"/>
      <c r="AN14" s="60"/>
      <c r="AO14" s="61"/>
      <c r="AP14" s="60"/>
      <c r="AQ14" s="61"/>
      <c r="AR14" s="60"/>
      <c r="AS14" s="61"/>
      <c r="AT14" s="60"/>
      <c r="AU14" s="61"/>
      <c r="AV14" s="60"/>
      <c r="AW14" s="61"/>
      <c r="AX14" s="60"/>
      <c r="AY14" s="61"/>
      <c r="AZ14" s="60"/>
      <c r="BA14" s="61"/>
      <c r="BB14" s="60"/>
      <c r="BC14" s="61"/>
      <c r="BD14" s="60"/>
      <c r="BE14" s="61"/>
      <c r="BF14" s="60"/>
      <c r="BG14" s="61"/>
      <c r="BH14" s="60"/>
      <c r="BI14" s="61"/>
      <c r="BJ14" s="60"/>
      <c r="BK14" s="61"/>
      <c r="BL14" s="60"/>
      <c r="BM14" s="61"/>
      <c r="BN14" s="60"/>
      <c r="BO14" s="61"/>
      <c r="BP14" s="60"/>
      <c r="BQ14" s="61"/>
      <c r="BR14" s="60"/>
      <c r="BS14" s="61"/>
      <c r="BT14" s="60"/>
      <c r="BU14" s="61"/>
      <c r="BV14" s="60"/>
      <c r="BW14" s="61"/>
      <c r="BX14" s="60"/>
      <c r="BY14" s="61"/>
      <c r="BZ14" s="60"/>
      <c r="CA14" s="61"/>
      <c r="CB14" s="60"/>
      <c r="CC14" s="61"/>
      <c r="CD14" s="60"/>
      <c r="CE14" s="61"/>
      <c r="CF14" s="60"/>
      <c r="CG14" s="61"/>
      <c r="CH14" s="60"/>
      <c r="CI14" s="61"/>
      <c r="CJ14" s="60"/>
      <c r="CK14" s="61"/>
      <c r="CL14" s="60"/>
      <c r="CM14" s="61"/>
      <c r="CN14" s="60"/>
      <c r="CO14" s="61"/>
      <c r="CP14" s="60"/>
      <c r="CQ14" s="61"/>
      <c r="CR14" s="60"/>
      <c r="CS14" s="61"/>
      <c r="CT14" s="60"/>
      <c r="CU14" s="61"/>
      <c r="CV14" s="60"/>
      <c r="CW14" s="61"/>
      <c r="CX14" s="60"/>
      <c r="CY14" s="61"/>
      <c r="CZ14" s="60"/>
      <c r="DA14" s="61"/>
      <c r="DB14" s="60"/>
      <c r="DC14" s="61"/>
      <c r="DD14" s="60"/>
      <c r="DE14" s="61"/>
      <c r="DF14" s="60"/>
      <c r="DG14" s="61"/>
      <c r="DH14" s="60"/>
      <c r="DI14" s="61"/>
      <c r="DJ14" s="60"/>
      <c r="DK14" s="61"/>
      <c r="DL14" s="60"/>
      <c r="DM14" s="61"/>
      <c r="DN14" s="60"/>
      <c r="DO14" s="61"/>
      <c r="DP14" s="60"/>
      <c r="DQ14" s="61"/>
      <c r="DR14" s="60"/>
      <c r="DS14" s="61"/>
      <c r="DT14" s="60"/>
      <c r="DU14" s="61"/>
      <c r="DV14" s="60"/>
      <c r="DW14" s="61"/>
      <c r="DX14" s="60"/>
      <c r="DY14" s="61"/>
      <c r="DZ14" s="60"/>
      <c r="EA14" s="61"/>
      <c r="EB14" s="60"/>
      <c r="EC14" s="61"/>
      <c r="ED14" s="60"/>
      <c r="EE14" s="61"/>
      <c r="EF14" s="60"/>
      <c r="EG14" s="61"/>
      <c r="EH14" s="60"/>
      <c r="EI14" s="61"/>
      <c r="EJ14" s="60"/>
      <c r="EK14" s="61"/>
      <c r="EL14" s="60"/>
      <c r="EM14" s="61"/>
      <c r="EN14" s="60"/>
      <c r="EO14" s="61"/>
      <c r="EP14" s="60"/>
      <c r="EQ14" s="61"/>
      <c r="ER14" s="60"/>
      <c r="ES14" s="61"/>
      <c r="ET14" s="60"/>
      <c r="EU14" s="61"/>
      <c r="EV14" s="60"/>
      <c r="EW14" s="61"/>
      <c r="EX14" s="60"/>
      <c r="EY14" s="61"/>
      <c r="EZ14" s="60"/>
      <c r="FA14" s="61"/>
      <c r="FB14" s="60"/>
      <c r="FC14" s="61"/>
      <c r="FD14" s="60"/>
      <c r="FE14" s="61"/>
      <c r="FF14" s="60"/>
      <c r="FG14" s="61"/>
      <c r="FH14" s="60"/>
      <c r="FI14" s="61"/>
      <c r="FJ14" s="60"/>
      <c r="FK14" s="61"/>
      <c r="FL14" s="60"/>
      <c r="FM14" s="61"/>
      <c r="FN14" s="60"/>
      <c r="FO14" s="61"/>
      <c r="FP14" s="60"/>
      <c r="FQ14" s="61"/>
      <c r="FR14" s="60"/>
      <c r="FS14" s="61"/>
      <c r="FT14" s="60"/>
      <c r="FU14" s="61"/>
      <c r="FV14" s="60"/>
      <c r="FW14" s="61"/>
      <c r="FX14" s="60"/>
      <c r="FY14" s="61"/>
      <c r="FZ14" s="60"/>
      <c r="GA14" s="61"/>
      <c r="GB14" s="60"/>
      <c r="GC14" s="61"/>
      <c r="GD14" s="60"/>
      <c r="GE14" s="61"/>
      <c r="GF14" s="60"/>
      <c r="GG14" s="61"/>
      <c r="GH14" s="60"/>
      <c r="GI14" s="61"/>
      <c r="GJ14" s="60"/>
      <c r="GK14" s="61"/>
      <c r="GL14" s="60"/>
      <c r="GM14" s="61"/>
      <c r="GN14" s="60"/>
      <c r="GO14" s="61"/>
      <c r="GP14" s="60"/>
      <c r="GQ14" s="61"/>
      <c r="GR14" s="60"/>
      <c r="GS14" s="61"/>
      <c r="GT14" s="60"/>
      <c r="GU14" s="61"/>
      <c r="GV14" s="60"/>
      <c r="GW14" s="61"/>
      <c r="GX14" s="60"/>
      <c r="GY14" s="61"/>
      <c r="GZ14" s="60"/>
      <c r="HA14" s="61"/>
      <c r="HB14" s="60"/>
      <c r="HC14" s="61"/>
      <c r="HD14" s="60"/>
      <c r="HE14" s="61"/>
      <c r="HF14" s="60"/>
      <c r="HG14" s="61"/>
      <c r="HH14" s="60"/>
      <c r="HI14" s="61"/>
      <c r="HJ14" s="60"/>
      <c r="HK14" s="61"/>
      <c r="HL14" s="60"/>
      <c r="HM14" s="61"/>
      <c r="HN14" s="60"/>
      <c r="HO14" s="61"/>
      <c r="HP14" s="60"/>
      <c r="HQ14" s="61"/>
      <c r="HR14" s="60"/>
      <c r="HS14" s="61"/>
      <c r="HT14" s="60"/>
      <c r="HU14" s="61"/>
      <c r="HV14" s="60"/>
      <c r="HW14" s="61"/>
      <c r="HX14" s="60"/>
      <c r="HY14" s="61"/>
      <c r="HZ14" s="60"/>
      <c r="IA14" s="61"/>
      <c r="IB14" s="60"/>
      <c r="IC14" s="61"/>
      <c r="ID14" s="60"/>
      <c r="IE14" s="61"/>
      <c r="IF14" s="60"/>
      <c r="IG14" s="61"/>
      <c r="IH14" s="60"/>
      <c r="II14" s="61"/>
      <c r="IJ14" s="60"/>
      <c r="IK14" s="61"/>
      <c r="IL14" s="60"/>
      <c r="IM14" s="61"/>
      <c r="IN14" s="60"/>
      <c r="IO14" s="61"/>
      <c r="IP14" s="60"/>
      <c r="IQ14" s="61"/>
      <c r="IR14" s="60"/>
      <c r="IS14" s="61"/>
      <c r="IT14" s="60"/>
      <c r="IU14" s="61"/>
      <c r="IV14" s="60"/>
    </row>
    <row r="15" spans="1:256" s="6" customFormat="1" ht="13.5" customHeight="1">
      <c r="A15" s="21" t="s">
        <v>11</v>
      </c>
      <c r="B15" s="21"/>
      <c r="C15" s="21"/>
      <c r="D15" s="21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3.5" customHeight="1">
      <c r="A16" s="24" t="s">
        <v>4</v>
      </c>
      <c r="B16" s="29" t="s">
        <v>5</v>
      </c>
      <c r="C16" s="30" t="s">
        <v>6</v>
      </c>
      <c r="D16" s="30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3.5" customHeight="1">
      <c r="A17" s="31"/>
      <c r="B17" s="32"/>
      <c r="C17" s="32"/>
      <c r="D17" s="33"/>
      <c r="E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3.5" customHeight="1">
      <c r="A19" s="21" t="s">
        <v>12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3.5" customHeight="1">
      <c r="A20" s="24" t="s">
        <v>4</v>
      </c>
      <c r="B20" s="29" t="s">
        <v>5</v>
      </c>
      <c r="C20" s="30" t="s">
        <v>6</v>
      </c>
      <c r="D20" s="30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39" customFormat="1" ht="13.5" customHeight="1">
      <c r="A21" s="38">
        <v>1</v>
      </c>
      <c r="B21" s="49">
        <v>23.75</v>
      </c>
      <c r="C21" s="38" t="s">
        <v>18</v>
      </c>
      <c r="D21" s="40" t="s">
        <v>27</v>
      </c>
      <c r="E21" s="34">
        <v>44522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39" customFormat="1" ht="13.5" customHeight="1">
      <c r="A22" s="38">
        <v>2</v>
      </c>
      <c r="B22" s="49">
        <f>184.62+947.93+98.26</f>
        <v>1230.81</v>
      </c>
      <c r="C22" s="46" t="s">
        <v>28</v>
      </c>
      <c r="D22" s="40" t="s">
        <v>31</v>
      </c>
      <c r="E22" s="34">
        <v>44522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39" customFormat="1" ht="13.5" customHeight="1">
      <c r="A23" s="38">
        <v>3</v>
      </c>
      <c r="B23" s="49">
        <f>1005.16+5695.92</f>
        <v>6701.08</v>
      </c>
      <c r="C23" s="41" t="s">
        <v>32</v>
      </c>
      <c r="D23" s="33" t="s">
        <v>33</v>
      </c>
      <c r="E23" s="34">
        <v>44522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39" customFormat="1" ht="13.5" customHeight="1">
      <c r="A24" s="38">
        <v>4</v>
      </c>
      <c r="B24" s="49">
        <f>1966.05+11140.95</f>
        <v>13107</v>
      </c>
      <c r="C24" s="41" t="s">
        <v>32</v>
      </c>
      <c r="D24" s="33" t="s">
        <v>34</v>
      </c>
      <c r="E24" s="34">
        <v>44522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5" ht="13.5" customHeight="1">
      <c r="A25" s="38">
        <v>5</v>
      </c>
      <c r="B25" s="12">
        <v>523.2</v>
      </c>
      <c r="C25" s="50" t="s">
        <v>35</v>
      </c>
      <c r="D25" s="40" t="s">
        <v>36</v>
      </c>
      <c r="E25" s="34">
        <v>44522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27.421875" style="36" customWidth="1"/>
    <col min="4" max="4" width="66.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85" t="s">
        <v>1</v>
      </c>
      <c r="B2" s="85"/>
      <c r="C2" s="85"/>
      <c r="D2" s="85"/>
      <c r="E2" s="5"/>
    </row>
    <row r="3" spans="1:5" ht="15">
      <c r="A3" s="86" t="s">
        <v>2</v>
      </c>
      <c r="B3" s="86"/>
      <c r="C3" s="86"/>
      <c r="D3" s="86"/>
      <c r="E3" s="5"/>
    </row>
    <row r="4" spans="1:5" ht="12" customHeight="1">
      <c r="A4" s="86" t="s">
        <v>37</v>
      </c>
      <c r="B4" s="86"/>
      <c r="C4" s="86"/>
      <c r="D4" s="8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87" t="s">
        <v>3</v>
      </c>
      <c r="B6" s="8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B12" s="26">
        <f>140.57+2411.86</f>
        <v>2552.4300000000003</v>
      </c>
      <c r="C12" s="42" t="s">
        <v>0</v>
      </c>
      <c r="D12" s="43" t="s">
        <v>21</v>
      </c>
      <c r="E12" s="15">
        <v>44523</v>
      </c>
      <c r="F12" s="6"/>
    </row>
    <row r="13" spans="1:6" s="7" customFormat="1" ht="12.75">
      <c r="A13" s="11">
        <v>2</v>
      </c>
      <c r="B13" s="26"/>
      <c r="C13" s="27"/>
      <c r="D13" s="28"/>
      <c r="E13" s="15"/>
      <c r="F13" s="6"/>
    </row>
    <row r="14" spans="1:6" s="7" customFormat="1" ht="12.75">
      <c r="A14" s="11">
        <v>3</v>
      </c>
      <c r="B14" s="26"/>
      <c r="C14" s="27"/>
      <c r="D14" s="28"/>
      <c r="E14" s="15"/>
      <c r="F14" s="6"/>
    </row>
    <row r="15" spans="1:256" s="6" customFormat="1" ht="15">
      <c r="A15" s="21" t="s">
        <v>11</v>
      </c>
      <c r="B15" s="21"/>
      <c r="C15" s="21"/>
      <c r="D15" s="21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4" t="s">
        <v>4</v>
      </c>
      <c r="B16" s="29" t="s">
        <v>5</v>
      </c>
      <c r="C16" s="30" t="s">
        <v>6</v>
      </c>
      <c r="D16" s="30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31"/>
      <c r="B17" s="32"/>
      <c r="C17" s="32"/>
      <c r="D17" s="33"/>
      <c r="E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5">
      <c r="A19" s="21" t="s">
        <v>12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9" t="s">
        <v>5</v>
      </c>
      <c r="C20" s="30" t="s">
        <v>6</v>
      </c>
      <c r="D20" s="30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39" customFormat="1" ht="13.5" customHeight="1">
      <c r="A21" s="38">
        <v>1</v>
      </c>
      <c r="B21" s="49">
        <f>1208.9+213.33+138.96+147.84+787.47+837.73</f>
        <v>3334.23</v>
      </c>
      <c r="C21" s="38" t="s">
        <v>24</v>
      </c>
      <c r="D21" s="37" t="s">
        <v>38</v>
      </c>
      <c r="E21" s="34">
        <v>44523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39" customFormat="1" ht="13.5" customHeight="1">
      <c r="A22" s="38">
        <v>2</v>
      </c>
      <c r="B22" s="49"/>
      <c r="C22" s="38"/>
      <c r="D22" s="38"/>
      <c r="E22" s="3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28.00390625" style="36" customWidth="1"/>
    <col min="4" max="4" width="67.421875" style="9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88"/>
      <c r="E1" s="2"/>
      <c r="F1" s="3"/>
    </row>
    <row r="2" spans="1:5" ht="15">
      <c r="A2" s="85" t="s">
        <v>1</v>
      </c>
      <c r="B2" s="85"/>
      <c r="C2" s="85"/>
      <c r="D2" s="85"/>
      <c r="E2" s="5"/>
    </row>
    <row r="3" spans="1:5" ht="15">
      <c r="A3" s="86" t="s">
        <v>2</v>
      </c>
      <c r="B3" s="86"/>
      <c r="C3" s="86"/>
      <c r="D3" s="86"/>
      <c r="E3" s="5"/>
    </row>
    <row r="4" spans="1:5" ht="12" customHeight="1">
      <c r="A4" s="86" t="s">
        <v>39</v>
      </c>
      <c r="B4" s="86"/>
      <c r="C4" s="86"/>
      <c r="D4" s="86"/>
      <c r="E4" s="5"/>
    </row>
    <row r="5" spans="1:5" ht="12" customHeight="1">
      <c r="A5" s="2"/>
      <c r="B5" s="2"/>
      <c r="C5" s="2"/>
      <c r="D5" s="89"/>
      <c r="E5" s="5"/>
    </row>
    <row r="6" spans="1:5" ht="12" customHeight="1">
      <c r="A6" s="87" t="s">
        <v>3</v>
      </c>
      <c r="B6" s="87"/>
      <c r="C6" s="8"/>
      <c r="D6" s="90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91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92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30" t="s">
        <v>7</v>
      </c>
      <c r="E11" s="24" t="s">
        <v>8</v>
      </c>
    </row>
    <row r="12" spans="1:6" s="7" customFormat="1" ht="12.75">
      <c r="A12" s="11">
        <v>1</v>
      </c>
      <c r="B12" s="26">
        <v>45713.43</v>
      </c>
      <c r="C12" s="42" t="s">
        <v>0</v>
      </c>
      <c r="D12" s="67" t="s">
        <v>21</v>
      </c>
      <c r="E12" s="15">
        <v>44524</v>
      </c>
      <c r="F12" s="6"/>
    </row>
    <row r="13" spans="1:6" s="7" customFormat="1" ht="25.5">
      <c r="A13" s="11">
        <v>2</v>
      </c>
      <c r="B13" s="26">
        <f>35.81+8486.1</f>
        <v>8521.91</v>
      </c>
      <c r="C13" s="68" t="s">
        <v>13</v>
      </c>
      <c r="D13" s="93" t="s">
        <v>40</v>
      </c>
      <c r="E13" s="15">
        <v>44524</v>
      </c>
      <c r="F13" s="6"/>
    </row>
    <row r="14" spans="1:6" s="7" customFormat="1" ht="12.75">
      <c r="A14" s="11">
        <v>3</v>
      </c>
      <c r="B14" s="26">
        <f>8369.72</f>
        <v>8369.72</v>
      </c>
      <c r="C14" s="68" t="s">
        <v>13</v>
      </c>
      <c r="D14" s="93" t="s">
        <v>41</v>
      </c>
      <c r="E14" s="15">
        <v>44524</v>
      </c>
      <c r="F14" s="6"/>
    </row>
    <row r="15" spans="1:6" s="7" customFormat="1" ht="12.75">
      <c r="A15" s="11">
        <v>4</v>
      </c>
      <c r="B15" s="26">
        <f>29804.32+207189.69+9087.27+43944.86+1927.41</f>
        <v>291953.55</v>
      </c>
      <c r="C15" s="68" t="s">
        <v>13</v>
      </c>
      <c r="D15" s="93" t="s">
        <v>42</v>
      </c>
      <c r="E15" s="15">
        <v>44524</v>
      </c>
      <c r="F15" s="6"/>
    </row>
    <row r="16" spans="1:6" s="7" customFormat="1" ht="12.75">
      <c r="A16" s="11">
        <v>5</v>
      </c>
      <c r="B16" s="26">
        <v>2000</v>
      </c>
      <c r="C16" s="68" t="s">
        <v>13</v>
      </c>
      <c r="D16" s="93" t="s">
        <v>43</v>
      </c>
      <c r="E16" s="15">
        <v>44524</v>
      </c>
      <c r="F16" s="6"/>
    </row>
    <row r="17" spans="1:6" s="7" customFormat="1" ht="12.75">
      <c r="A17" s="11">
        <v>6</v>
      </c>
      <c r="B17" s="26">
        <v>12468.72</v>
      </c>
      <c r="C17" s="68" t="s">
        <v>13</v>
      </c>
      <c r="D17" s="93" t="s">
        <v>44</v>
      </c>
      <c r="E17" s="15">
        <v>44524</v>
      </c>
      <c r="F17" s="6"/>
    </row>
    <row r="18" spans="1:6" s="7" customFormat="1" ht="12.75">
      <c r="A18" s="11">
        <v>7</v>
      </c>
      <c r="B18" s="26">
        <v>40</v>
      </c>
      <c r="C18" s="76" t="s">
        <v>0</v>
      </c>
      <c r="D18" s="93" t="s">
        <v>45</v>
      </c>
      <c r="E18" s="15">
        <v>44524</v>
      </c>
      <c r="F18" s="6"/>
    </row>
    <row r="19" spans="1:6" s="7" customFormat="1" ht="12.75">
      <c r="A19" s="11">
        <v>8</v>
      </c>
      <c r="B19" s="26">
        <f>154.44+3929.64</f>
        <v>4084.08</v>
      </c>
      <c r="C19" s="35" t="s">
        <v>26</v>
      </c>
      <c r="D19" s="67" t="s">
        <v>46</v>
      </c>
      <c r="E19" s="15">
        <v>44524</v>
      </c>
      <c r="F19" s="6"/>
    </row>
    <row r="20" spans="1:6" s="7" customFormat="1" ht="25.5">
      <c r="A20" s="11">
        <v>9</v>
      </c>
      <c r="B20" s="26">
        <v>2610</v>
      </c>
      <c r="C20" s="32" t="s">
        <v>19</v>
      </c>
      <c r="D20" s="14" t="s">
        <v>47</v>
      </c>
      <c r="E20" s="15">
        <v>44524</v>
      </c>
      <c r="F20" s="6"/>
    </row>
    <row r="21" spans="1:256" s="6" customFormat="1" ht="15">
      <c r="A21" s="21" t="s">
        <v>11</v>
      </c>
      <c r="B21" s="21"/>
      <c r="C21" s="21"/>
      <c r="D21" s="92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9" t="s">
        <v>5</v>
      </c>
      <c r="C22" s="30" t="s">
        <v>6</v>
      </c>
      <c r="D22" s="30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31"/>
      <c r="B23" s="32"/>
      <c r="C23" s="32"/>
      <c r="D23" s="94"/>
      <c r="E23" s="3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5" spans="1:256" s="6" customFormat="1" ht="15">
      <c r="A25" s="21" t="s">
        <v>12</v>
      </c>
      <c r="B25" s="21"/>
      <c r="C25" s="21"/>
      <c r="D25" s="92"/>
      <c r="E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5">
      <c r="A26" s="24" t="s">
        <v>4</v>
      </c>
      <c r="B26" s="29" t="s">
        <v>5</v>
      </c>
      <c r="C26" s="30" t="s">
        <v>6</v>
      </c>
      <c r="D26" s="30" t="s">
        <v>7</v>
      </c>
      <c r="E26" s="24" t="s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39" customFormat="1" ht="13.5" customHeight="1">
      <c r="A27" s="38">
        <v>1</v>
      </c>
      <c r="B27" s="49">
        <f>534.83+3030.71</f>
        <v>3565.54</v>
      </c>
      <c r="C27" s="41" t="s">
        <v>32</v>
      </c>
      <c r="D27" s="95" t="s">
        <v>48</v>
      </c>
      <c r="E27" s="34">
        <v>44524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39" customFormat="1" ht="13.5" customHeight="1">
      <c r="A28" s="38">
        <v>2</v>
      </c>
      <c r="B28" s="49">
        <v>3451.75</v>
      </c>
      <c r="C28" s="41" t="s">
        <v>32</v>
      </c>
      <c r="D28" s="95" t="s">
        <v>49</v>
      </c>
      <c r="E28" s="34">
        <v>44524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5" ht="15">
      <c r="A29" s="38">
        <v>3</v>
      </c>
      <c r="B29" s="55">
        <v>107496.27</v>
      </c>
      <c r="C29" s="41" t="s">
        <v>50</v>
      </c>
      <c r="D29" s="95" t="s">
        <v>51</v>
      </c>
      <c r="E29" s="34">
        <v>44524</v>
      </c>
    </row>
    <row r="30" spans="1:5" ht="15">
      <c r="A30" s="38"/>
      <c r="B30" s="26"/>
      <c r="C30" s="38"/>
      <c r="D30" s="70"/>
      <c r="E30" s="34"/>
    </row>
    <row r="31" spans="1:5" ht="15">
      <c r="A31" s="38"/>
      <c r="B31" s="49"/>
      <c r="C31" s="38"/>
      <c r="D31" s="70"/>
      <c r="E31" s="34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31.7109375" style="36" customWidth="1"/>
    <col min="4" max="4" width="70.140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85" t="s">
        <v>1</v>
      </c>
      <c r="B2" s="85"/>
      <c r="C2" s="85"/>
      <c r="D2" s="85"/>
      <c r="E2" s="5"/>
    </row>
    <row r="3" spans="1:5" ht="15">
      <c r="A3" s="86" t="s">
        <v>2</v>
      </c>
      <c r="B3" s="86"/>
      <c r="C3" s="86"/>
      <c r="D3" s="86"/>
      <c r="E3" s="5"/>
    </row>
    <row r="4" spans="1:5" ht="12" customHeight="1">
      <c r="A4" s="86" t="s">
        <v>52</v>
      </c>
      <c r="B4" s="86"/>
      <c r="C4" s="86"/>
      <c r="D4" s="8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87" t="s">
        <v>3</v>
      </c>
      <c r="B6" s="8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B12" s="26">
        <v>125.99</v>
      </c>
      <c r="C12" s="42" t="s">
        <v>23</v>
      </c>
      <c r="D12" s="43" t="s">
        <v>72</v>
      </c>
      <c r="E12" s="15">
        <v>44525</v>
      </c>
      <c r="F12" s="6"/>
    </row>
    <row r="13" spans="1:6" s="7" customFormat="1" ht="12.75">
      <c r="A13" s="11">
        <v>2</v>
      </c>
      <c r="B13" s="26">
        <v>92120.11</v>
      </c>
      <c r="C13" s="47" t="s">
        <v>25</v>
      </c>
      <c r="D13" s="47" t="s">
        <v>67</v>
      </c>
      <c r="E13" s="15">
        <v>44525</v>
      </c>
      <c r="F13" s="6"/>
    </row>
    <row r="14" spans="1:6" s="7" customFormat="1" ht="12.75">
      <c r="A14" s="11">
        <v>3</v>
      </c>
      <c r="B14" s="26">
        <f>1300+13090</f>
        <v>14390</v>
      </c>
      <c r="C14" s="78" t="s">
        <v>15</v>
      </c>
      <c r="D14" s="79" t="s">
        <v>59</v>
      </c>
      <c r="E14" s="15">
        <v>44525</v>
      </c>
      <c r="F14" s="6"/>
    </row>
    <row r="15" spans="1:6" s="7" customFormat="1" ht="12.75">
      <c r="A15" s="11">
        <v>4</v>
      </c>
      <c r="B15" s="26">
        <f>4165+3386.15</f>
        <v>7551.15</v>
      </c>
      <c r="C15" s="48" t="s">
        <v>57</v>
      </c>
      <c r="D15" s="43" t="s">
        <v>58</v>
      </c>
      <c r="E15" s="15">
        <v>44525</v>
      </c>
      <c r="F15" s="6"/>
    </row>
    <row r="16" spans="1:6" s="7" customFormat="1" ht="12.75">
      <c r="A16" s="11">
        <v>5</v>
      </c>
      <c r="B16" s="26">
        <f>104932.75+4123.99</f>
        <v>109056.74</v>
      </c>
      <c r="C16" s="68" t="s">
        <v>13</v>
      </c>
      <c r="D16" s="28" t="s">
        <v>53</v>
      </c>
      <c r="E16" s="15">
        <v>44525</v>
      </c>
      <c r="F16" s="6"/>
    </row>
    <row r="17" spans="1:6" s="7" customFormat="1" ht="12.75">
      <c r="A17" s="11">
        <v>6</v>
      </c>
      <c r="B17" s="26">
        <f>1313.98+2813.45</f>
        <v>4127.43</v>
      </c>
      <c r="C17" s="73" t="s">
        <v>20</v>
      </c>
      <c r="D17" s="77" t="s">
        <v>61</v>
      </c>
      <c r="E17" s="15">
        <v>44525</v>
      </c>
      <c r="F17" s="6"/>
    </row>
    <row r="18" spans="1:6" s="7" customFormat="1" ht="12.75">
      <c r="A18" s="11">
        <v>7</v>
      </c>
      <c r="B18" s="26">
        <v>1179.28</v>
      </c>
      <c r="C18" s="27" t="s">
        <v>20</v>
      </c>
      <c r="D18" s="41" t="s">
        <v>54</v>
      </c>
      <c r="E18" s="15">
        <v>44525</v>
      </c>
      <c r="F18" s="6"/>
    </row>
    <row r="19" spans="1:6" s="7" customFormat="1" ht="12.75">
      <c r="A19" s="11">
        <v>8</v>
      </c>
      <c r="B19" s="26">
        <v>481.06</v>
      </c>
      <c r="C19" s="27" t="s">
        <v>20</v>
      </c>
      <c r="D19" s="41" t="s">
        <v>55</v>
      </c>
      <c r="E19" s="15">
        <v>44525</v>
      </c>
      <c r="F19" s="6"/>
    </row>
    <row r="20" spans="1:6" s="7" customFormat="1" ht="12.75">
      <c r="A20" s="11">
        <v>9</v>
      </c>
      <c r="B20" s="26">
        <v>1126.04</v>
      </c>
      <c r="C20" s="27" t="s">
        <v>20</v>
      </c>
      <c r="D20" s="41" t="s">
        <v>56</v>
      </c>
      <c r="E20" s="15">
        <v>44525</v>
      </c>
      <c r="F20" s="6"/>
    </row>
    <row r="21" spans="1:6" s="7" customFormat="1" ht="12.75">
      <c r="A21" s="11">
        <v>10</v>
      </c>
      <c r="B21" s="26">
        <v>11928.56</v>
      </c>
      <c r="C21" s="35" t="s">
        <v>13</v>
      </c>
      <c r="D21" s="40" t="s">
        <v>60</v>
      </c>
      <c r="E21" s="15">
        <v>44525</v>
      </c>
      <c r="F21" s="6"/>
    </row>
    <row r="22" spans="1:6" s="7" customFormat="1" ht="12.75">
      <c r="A22" s="11">
        <v>11</v>
      </c>
      <c r="B22" s="26">
        <v>4552.32</v>
      </c>
      <c r="C22" s="37" t="s">
        <v>16</v>
      </c>
      <c r="D22" s="33" t="s">
        <v>62</v>
      </c>
      <c r="E22" s="15">
        <v>44525</v>
      </c>
      <c r="F22" s="6"/>
    </row>
    <row r="23" spans="1:6" s="7" customFormat="1" ht="12.75">
      <c r="A23" s="11">
        <v>12</v>
      </c>
      <c r="B23" s="26">
        <v>3032</v>
      </c>
      <c r="C23" s="37" t="s">
        <v>17</v>
      </c>
      <c r="D23" s="40" t="s">
        <v>63</v>
      </c>
      <c r="E23" s="15">
        <v>44525</v>
      </c>
      <c r="F23" s="6"/>
    </row>
    <row r="24" spans="1:6" s="7" customFormat="1" ht="12.75">
      <c r="A24" s="11">
        <v>13</v>
      </c>
      <c r="B24" s="26">
        <v>739</v>
      </c>
      <c r="C24" s="80" t="s">
        <v>64</v>
      </c>
      <c r="D24" s="79" t="s">
        <v>65</v>
      </c>
      <c r="E24" s="15">
        <v>44525</v>
      </c>
      <c r="F24" s="6"/>
    </row>
    <row r="25" spans="1:6" s="7" customFormat="1" ht="12.75">
      <c r="A25" s="11">
        <v>14</v>
      </c>
      <c r="B25" s="45">
        <v>19159</v>
      </c>
      <c r="C25" s="46" t="s">
        <v>15</v>
      </c>
      <c r="D25" s="53" t="s">
        <v>66</v>
      </c>
      <c r="E25" s="15">
        <v>44525</v>
      </c>
      <c r="F25" s="6"/>
    </row>
    <row r="26" spans="1:6" s="7" customFormat="1" ht="12.75">
      <c r="A26" s="11">
        <v>15</v>
      </c>
      <c r="B26" s="52">
        <v>26</v>
      </c>
      <c r="C26" s="46" t="s">
        <v>14</v>
      </c>
      <c r="D26" s="40" t="s">
        <v>68</v>
      </c>
      <c r="E26" s="15">
        <v>44525</v>
      </c>
      <c r="F26" s="6"/>
    </row>
    <row r="27" spans="1:6" s="7" customFormat="1" ht="12.75">
      <c r="A27" s="11">
        <v>16</v>
      </c>
      <c r="B27" s="52">
        <v>176.34</v>
      </c>
      <c r="C27" s="46" t="s">
        <v>14</v>
      </c>
      <c r="D27" s="40" t="s">
        <v>69</v>
      </c>
      <c r="E27" s="15">
        <v>44525</v>
      </c>
      <c r="F27" s="6"/>
    </row>
    <row r="28" spans="1:6" s="7" customFormat="1" ht="12.75">
      <c r="A28" s="11">
        <v>17</v>
      </c>
      <c r="B28" s="26">
        <v>8351.42</v>
      </c>
      <c r="C28" s="35" t="s">
        <v>70</v>
      </c>
      <c r="D28" s="43" t="s">
        <v>71</v>
      </c>
      <c r="E28" s="15">
        <v>44525</v>
      </c>
      <c r="F28" s="6"/>
    </row>
    <row r="29" spans="1:6" s="7" customFormat="1" ht="12.75">
      <c r="A29" s="11"/>
      <c r="B29" s="26"/>
      <c r="C29" s="32"/>
      <c r="D29" s="37"/>
      <c r="E29" s="15"/>
      <c r="F29" s="6"/>
    </row>
    <row r="30" spans="1:256" s="6" customFormat="1" ht="15">
      <c r="A30" s="21" t="s">
        <v>11</v>
      </c>
      <c r="B30" s="21"/>
      <c r="C30" s="21"/>
      <c r="D30" s="21"/>
      <c r="E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15">
      <c r="A31" s="24" t="s">
        <v>4</v>
      </c>
      <c r="B31" s="29" t="s">
        <v>5</v>
      </c>
      <c r="C31" s="30" t="s">
        <v>6</v>
      </c>
      <c r="D31" s="30" t="s">
        <v>7</v>
      </c>
      <c r="E31" s="24" t="s">
        <v>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6" customFormat="1" ht="15">
      <c r="A32" s="31"/>
      <c r="B32" s="32"/>
      <c r="C32" s="32"/>
      <c r="D32" s="33"/>
      <c r="E32" s="3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4" spans="1:256" s="6" customFormat="1" ht="15">
      <c r="A34" s="21" t="s">
        <v>12</v>
      </c>
      <c r="B34" s="21"/>
      <c r="C34" s="21"/>
      <c r="D34" s="21"/>
      <c r="E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6" customFormat="1" ht="15">
      <c r="A35" s="24" t="s">
        <v>4</v>
      </c>
      <c r="B35" s="29" t="s">
        <v>5</v>
      </c>
      <c r="C35" s="30" t="s">
        <v>6</v>
      </c>
      <c r="D35" s="30" t="s">
        <v>7</v>
      </c>
      <c r="E35" s="24" t="s">
        <v>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39" customFormat="1" ht="13.5" customHeight="1">
      <c r="A36" s="38">
        <v>1</v>
      </c>
      <c r="B36" s="49">
        <v>609.13</v>
      </c>
      <c r="C36" s="41" t="s">
        <v>32</v>
      </c>
      <c r="D36" s="46" t="s">
        <v>49</v>
      </c>
      <c r="E36" s="34">
        <v>44525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39" customFormat="1" ht="13.5" customHeight="1">
      <c r="A37" s="38">
        <v>2</v>
      </c>
      <c r="B37" s="49">
        <f>248.04+1405.58</f>
        <v>1653.62</v>
      </c>
      <c r="C37" s="41" t="s">
        <v>32</v>
      </c>
      <c r="D37" s="46" t="s">
        <v>73</v>
      </c>
      <c r="E37" s="34">
        <v>44525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5" ht="15">
      <c r="A38" s="38">
        <v>3</v>
      </c>
      <c r="B38" s="55">
        <f>349.86+1982.54</f>
        <v>2332.4</v>
      </c>
      <c r="C38" s="41" t="s">
        <v>32</v>
      </c>
      <c r="D38" s="46" t="s">
        <v>74</v>
      </c>
      <c r="E38" s="34">
        <v>44525</v>
      </c>
    </row>
    <row r="39" spans="1:5" ht="15">
      <c r="A39" s="38">
        <v>4</v>
      </c>
      <c r="B39" s="26">
        <f>1090.88+6181.62</f>
        <v>7272.5</v>
      </c>
      <c r="C39" s="41" t="s">
        <v>32</v>
      </c>
      <c r="D39" s="46" t="s">
        <v>75</v>
      </c>
      <c r="E39" s="34">
        <v>44525</v>
      </c>
    </row>
    <row r="40" spans="1:5" ht="15">
      <c r="A40" s="38">
        <v>5</v>
      </c>
      <c r="B40" s="49">
        <f>892.5</f>
        <v>892.5</v>
      </c>
      <c r="C40" s="38" t="s">
        <v>18</v>
      </c>
      <c r="D40" s="38" t="s">
        <v>76</v>
      </c>
      <c r="E40" s="34">
        <v>44525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35.8515625" style="36" customWidth="1"/>
    <col min="4" max="4" width="68.00390625" style="9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88"/>
      <c r="E1" s="2"/>
      <c r="F1" s="3"/>
    </row>
    <row r="2" spans="1:5" ht="15">
      <c r="A2" s="85" t="s">
        <v>1</v>
      </c>
      <c r="B2" s="85"/>
      <c r="C2" s="85"/>
      <c r="D2" s="85"/>
      <c r="E2" s="5"/>
    </row>
    <row r="3" spans="1:5" ht="15">
      <c r="A3" s="86" t="s">
        <v>2</v>
      </c>
      <c r="B3" s="86"/>
      <c r="C3" s="86"/>
      <c r="D3" s="86"/>
      <c r="E3" s="5"/>
    </row>
    <row r="4" spans="1:5" ht="12" customHeight="1">
      <c r="A4" s="86" t="s">
        <v>80</v>
      </c>
      <c r="B4" s="86"/>
      <c r="C4" s="86"/>
      <c r="D4" s="86"/>
      <c r="E4" s="5"/>
    </row>
    <row r="5" spans="1:5" ht="12" customHeight="1">
      <c r="A5" s="2"/>
      <c r="B5" s="2"/>
      <c r="C5" s="2"/>
      <c r="D5" s="89"/>
      <c r="E5" s="5"/>
    </row>
    <row r="6" spans="1:5" ht="12" customHeight="1">
      <c r="A6" s="87" t="s">
        <v>3</v>
      </c>
      <c r="B6" s="87"/>
      <c r="C6" s="8"/>
      <c r="D6" s="90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91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92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30" t="s">
        <v>7</v>
      </c>
      <c r="E11" s="24" t="s">
        <v>8</v>
      </c>
    </row>
    <row r="12" spans="1:6" s="7" customFormat="1" ht="12.75">
      <c r="A12" s="11">
        <v>1</v>
      </c>
      <c r="B12" s="81">
        <v>4243.84</v>
      </c>
      <c r="C12" s="62" t="s">
        <v>16</v>
      </c>
      <c r="D12" s="97" t="s">
        <v>77</v>
      </c>
      <c r="E12" s="82">
        <v>44526</v>
      </c>
      <c r="F12" s="6"/>
    </row>
    <row r="13" spans="1:6" s="7" customFormat="1" ht="12.75">
      <c r="A13" s="69">
        <v>2</v>
      </c>
      <c r="B13" s="75">
        <v>103752.47</v>
      </c>
      <c r="C13" s="46" t="s">
        <v>15</v>
      </c>
      <c r="D13" s="98" t="s">
        <v>84</v>
      </c>
      <c r="E13" s="63">
        <v>44526</v>
      </c>
      <c r="F13" s="6"/>
    </row>
    <row r="14" spans="1:6" s="7" customFormat="1" ht="12.75">
      <c r="A14" s="11">
        <v>3</v>
      </c>
      <c r="B14" s="83"/>
      <c r="C14" s="84"/>
      <c r="D14" s="99"/>
      <c r="E14" s="72"/>
      <c r="F14" s="6"/>
    </row>
    <row r="15" spans="1:256" s="6" customFormat="1" ht="15">
      <c r="A15" s="21" t="s">
        <v>11</v>
      </c>
      <c r="B15" s="21"/>
      <c r="C15" s="21"/>
      <c r="D15" s="92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4" t="s">
        <v>4</v>
      </c>
      <c r="B16" s="29" t="s">
        <v>5</v>
      </c>
      <c r="C16" s="30" t="s">
        <v>6</v>
      </c>
      <c r="D16" s="30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31"/>
      <c r="B17" s="32"/>
      <c r="C17" s="32"/>
      <c r="D17" s="94"/>
      <c r="E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5">
      <c r="A19" s="21" t="s">
        <v>12</v>
      </c>
      <c r="B19" s="21"/>
      <c r="C19" s="21"/>
      <c r="D19" s="92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9" t="s">
        <v>5</v>
      </c>
      <c r="C20" s="30" t="s">
        <v>6</v>
      </c>
      <c r="D20" s="30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39" customFormat="1" ht="13.5" customHeight="1">
      <c r="A21" s="38">
        <v>1</v>
      </c>
      <c r="B21" s="49">
        <v>2356.2</v>
      </c>
      <c r="C21" s="38" t="s">
        <v>18</v>
      </c>
      <c r="D21" s="14" t="s">
        <v>85</v>
      </c>
      <c r="E21" s="34">
        <v>44526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39" customFormat="1" ht="13.5" customHeight="1">
      <c r="A22" s="38">
        <v>2</v>
      </c>
      <c r="B22" s="49">
        <v>778.28</v>
      </c>
      <c r="C22" s="41" t="s">
        <v>22</v>
      </c>
      <c r="D22" s="67" t="s">
        <v>83</v>
      </c>
      <c r="E22" s="34">
        <v>44526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5" ht="15">
      <c r="A23" s="38">
        <v>3</v>
      </c>
      <c r="B23" s="55">
        <f>10427.02+265309.68</f>
        <v>275736.7</v>
      </c>
      <c r="C23" s="41" t="s">
        <v>79</v>
      </c>
      <c r="D23" s="95" t="s">
        <v>81</v>
      </c>
      <c r="E23" s="34">
        <v>44526</v>
      </c>
    </row>
    <row r="24" spans="1:5" ht="15">
      <c r="A24" s="38">
        <v>4</v>
      </c>
      <c r="B24" s="26">
        <f>1385.9+35263.48</f>
        <v>36649.380000000005</v>
      </c>
      <c r="C24" s="51" t="s">
        <v>78</v>
      </c>
      <c r="D24" s="67" t="s">
        <v>82</v>
      </c>
      <c r="E24" s="34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2021-12-02T12:14:33Z</cp:lastPrinted>
  <dcterms:created xsi:type="dcterms:W3CDTF">2020-03-03T07:59:12Z</dcterms:created>
  <dcterms:modified xsi:type="dcterms:W3CDTF">2021-12-02T12:16:56Z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