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15.11.2021 " sheetId="1" r:id="rId1"/>
    <sheet name="16.11.2021" sheetId="2" r:id="rId2"/>
    <sheet name="17.11.2021 " sheetId="3" r:id="rId3"/>
    <sheet name="18.11.2021  " sheetId="4" r:id="rId4"/>
    <sheet name="19.11.2021" sheetId="5" r:id="rId5"/>
  </sheets>
  <definedNames/>
  <calcPr fullCalcOnLoad="1"/>
</workbook>
</file>

<file path=xl/sharedStrings.xml><?xml version="1.0" encoding="utf-8"?>
<sst xmlns="http://schemas.openxmlformats.org/spreadsheetml/2006/main" count="266" uniqueCount="119">
  <si>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</si>
  <si>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</si>
  <si>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</si>
  <si>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</si>
  <si>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</si>
  <si>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</si>
  <si>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</si>
  <si>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</si>
  <si>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</si>
  <si>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</si>
  <si>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</si>
  <si>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</si>
  <si>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</si>
  <si>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SGPI Security Force SRL</t>
  </si>
  <si>
    <t>SC Locativserv SRL</t>
  </si>
  <si>
    <t>Enel Energie Muntenia SA</t>
  </si>
  <si>
    <t>Compania Județeană APA SERV SA</t>
  </si>
  <si>
    <t>Telekom  România Communication SRL</t>
  </si>
  <si>
    <t xml:space="preserve">Orange România </t>
  </si>
  <si>
    <t>Grădinița Cristos Rege</t>
  </si>
  <si>
    <t>Delgaz Grid SA</t>
  </si>
  <si>
    <t>Direcţia Silvică Neamţ</t>
  </si>
  <si>
    <t>SC Service Lift SRL</t>
  </si>
  <si>
    <t>SC Realitatea Media SRL</t>
  </si>
  <si>
    <t>Compania Municipală de investiții  Urban SA</t>
  </si>
  <si>
    <t>Transfer salarii și materiale Trimestrul IV</t>
  </si>
  <si>
    <t>SC Păsălău SRL</t>
  </si>
  <si>
    <t>Parking SA</t>
  </si>
  <si>
    <t>SC Topoprest SRL</t>
  </si>
  <si>
    <t>Inspectoratul de Stat în Construcții</t>
  </si>
  <si>
    <t>Casa Socială a Construcțiilor</t>
  </si>
  <si>
    <t>plăților efectuate în perioada 15.11.2021</t>
  </si>
  <si>
    <t>plăților efectuate în perioada 16.11.2021</t>
  </si>
  <si>
    <t>SC Util Teg SRL</t>
  </si>
  <si>
    <t>A.E.C. Consulting SRL</t>
  </si>
  <si>
    <t>Factura număr 56,61/2021-rapoarte de evaluare</t>
  </si>
  <si>
    <t>SC Annami Couture SRL</t>
  </si>
  <si>
    <t>Factura număr 31/22.10.2021-lenjerii de pat și prosoape</t>
  </si>
  <si>
    <t>Factura număr 40669/30.09.2021-amenajare și întreținere spații verzi  16-30 septembrie 2021</t>
  </si>
  <si>
    <t>Factura număr 761/01.11.2021 administrare pădure</t>
  </si>
  <si>
    <t>SC Fiscont SRL</t>
  </si>
  <si>
    <t>Factura număr 86306/29.10.2021-tarif lunar contract număr 24322/2021</t>
  </si>
  <si>
    <t>Factura număr 210647-210651/2021-prestări servicii conform contract număr 15359/2021</t>
  </si>
  <si>
    <t>Factura umăr 557/2021-reparații sistem de ape pluviale la C.N Hogaș și Liceul de Arte V. Brauner</t>
  </si>
  <si>
    <t>Factura număr 34536564/27.10.2021- convorbiri telefonice</t>
  </si>
  <si>
    <t>Factura număr 27498/2021-concesiune teren</t>
  </si>
  <si>
    <t>Facturi număr 35274-35381/2021-servicii publicitate</t>
  </si>
  <si>
    <t>SC Romsystems SRL</t>
  </si>
  <si>
    <t>Factura număr 18393/25.10.2021-set cartușe</t>
  </si>
  <si>
    <t>Factura număr 18393/25.10.2021-echipament multifuncțional</t>
  </si>
  <si>
    <t>Factura număr 90/29.10.2021-prestări servicii conform contract număr 13673/05.05.2021</t>
  </si>
  <si>
    <t>Factura număr 9514/2021- prestări servicii pază stadion municipal</t>
  </si>
  <si>
    <t>Factura număr 9511/2021- prestări servicii pază ștrand</t>
  </si>
  <si>
    <t>Factura număr 9513/2021- prestări servicii pază Sala Polivalentă</t>
  </si>
  <si>
    <t>Factura număr 9512/2021- prestări servicii pază Mall Forum Center și Speranța</t>
  </si>
  <si>
    <t>Factura număr 9515/01.11.2021-prestări servicii DDEEE</t>
  </si>
  <si>
    <t>Factura număr 210315651562/09.10.2021-VPN Supraveghere Intersecții</t>
  </si>
  <si>
    <t>Factura număr 210315651561/09.10.2021-VPN Evidența Persoanelor</t>
  </si>
  <si>
    <t>Factura număr 210316833340/09.10.2021-servicii internet SVSU</t>
  </si>
  <si>
    <t>Factura număr 2583/2021-documentații cadastrale</t>
  </si>
  <si>
    <t>Factura număr 2584/2021-documentații cadastrale pentru creșe noi</t>
  </si>
  <si>
    <t xml:space="preserve">Factura număr 1247/09.11.2021-control stare tehnică  autoturism </t>
  </si>
  <si>
    <t>SC Maxx Computer SRL</t>
  </si>
  <si>
    <t>SC Pemora Expert SRL</t>
  </si>
  <si>
    <t>Factura număr 825/02.11.2021-reparații capitale Ștrand municipal</t>
  </si>
  <si>
    <t>SC Rutier Cons SRL</t>
  </si>
  <si>
    <t>Factura număr250/05.10.2021-servicii diriginție de șantier strada Ion Sergentu</t>
  </si>
  <si>
    <t>SC Agressione SRL</t>
  </si>
  <si>
    <t>Factura număr 3315389/21.10.2021- hârtie copiator A3, A4</t>
  </si>
  <si>
    <t>Demac Innovation Management SRL</t>
  </si>
  <si>
    <t>Factura număr 73/2021-Reabilitare,modernizare și dotare Școala Gimnazială nr. 5 și Școala Gimnazială nr. 8</t>
  </si>
  <si>
    <t>Factura număr 5707/28.10.2021-licențe program antivirus</t>
  </si>
  <si>
    <t>Factura număr 506940320,297/2021-avize pentru investiția Grădinița și Școala Speranța</t>
  </si>
  <si>
    <t>Konica Minolta Business Solutions România SRL</t>
  </si>
  <si>
    <t>SC Madniko Newedil SRL</t>
  </si>
  <si>
    <t>Factura număr 126/27.10.2021-reparații ap.5 bloc D3 Aleea Tiparului</t>
  </si>
  <si>
    <t>Factura număr 5900932632/2021-aviz racorduri utilități bloc ANL Pompiliu Clement</t>
  </si>
  <si>
    <t>Referat număr 36229,227,228/2021-cote lucrări proiect cod SMIS 127870</t>
  </si>
  <si>
    <t>Referat număr 36240,241,242/2021-cote lucrări proiect cod SMIS 127871</t>
  </si>
  <si>
    <t>Referat număr 36230,231,226/2021-cote lucrări proiect cod SMIS 127872</t>
  </si>
  <si>
    <t>SC Casido SRL  Brăila</t>
  </si>
  <si>
    <t>Factura număr 1314/2021-servicii diriginție de șantier proiect cod SMIS 124829</t>
  </si>
  <si>
    <t>Factura număr 13147/2021-servicii diriginție de șantier proiect cod SMIS 124828</t>
  </si>
  <si>
    <t>Asociația Sport Natura</t>
  </si>
  <si>
    <t>HCL 202/2021-proiect concurs alergare montană-semimaraton</t>
  </si>
  <si>
    <t>plăților efectuate în perioada 17.11.2021</t>
  </si>
  <si>
    <t>Grădinița Vicenzina Cusmano</t>
  </si>
  <si>
    <t>plăților efectuate în perioada 18.11.2021</t>
  </si>
  <si>
    <t>Contravaloare onorariu executor dosar 1583/2021</t>
  </si>
  <si>
    <t>BEJ Bălan Ioan și Andrei Andra</t>
  </si>
  <si>
    <t>Birou Notarial Laura Andronache</t>
  </si>
  <si>
    <t>Factura număr 207/2021-contravaloare onorariu notar</t>
  </si>
  <si>
    <t>Factura număr 59000932739/2021-aviz documentații și studii aferente proiectelor de investiții</t>
  </si>
  <si>
    <t>Referat număr 36777/2021-cote aferente investiției Modernizare strada Schitului</t>
  </si>
  <si>
    <t>plăților efectuate în perioada 19.11.2021</t>
  </si>
  <si>
    <t>Factura număr 21036097/09.11.2021  -consum apă cișmele Curtea Domnească</t>
  </si>
  <si>
    <t>Factura număr 21036094/09.11.2021 -consum apă Sala Polivalentă</t>
  </si>
  <si>
    <t>Factura număr 21036098/09.11.2021   -consum apă WC pasaj Curtea Domnească</t>
  </si>
  <si>
    <t>Factura număr 21036101/09.11.2021 -consum apă Aleea Tineretului</t>
  </si>
  <si>
    <t>Factura număr 21036115/09.11.2021 -consum apă Borzoghean</t>
  </si>
  <si>
    <t>Factura număr 21036116/09.11.2021 -consum apă Ștefan cel Mare nr.1</t>
  </si>
  <si>
    <t>Factura număr 21036117/09.11.2021 -consum apă gazon Ștefan cel Mare nr 1</t>
  </si>
  <si>
    <t>Factura număr 21036105/09.11.2021 -consum apă Ape Minerale</t>
  </si>
  <si>
    <t>Factura număr 21036099/09.11.2021  -consum apă fântână arteziană  Curtea Domnească</t>
  </si>
  <si>
    <t>Factura număr 21036100/09.11.2021  -consum apă cișmele și lift Curtea Domnească</t>
  </si>
  <si>
    <t>Factura număr 21036102.6096,6095,6093,6094/09.11.2021 -consum apă domeniul public</t>
  </si>
  <si>
    <t>Factura număr 21036094/09.11.2021 -consum apă Ștefan cel Mare</t>
  </si>
  <si>
    <t>Factura număr 210316706550/01.11.2021-VPN Chioșc Info Turist</t>
  </si>
  <si>
    <t>A.S.C Ray Dance</t>
  </si>
  <si>
    <t>Centru de Cultura Carmen Saeculare</t>
  </si>
  <si>
    <t>HCL 209/2021-proiect Târg de Sfânta Maria</t>
  </si>
  <si>
    <t>HCL 202/2021-proiect campionat național de dans</t>
  </si>
  <si>
    <t>Business Analysis&amp; Strategy Consulting</t>
  </si>
  <si>
    <t>Factura număr 13747/17.11.2021-servicii de consultanță în management proiect cod SMIS 126608</t>
  </si>
  <si>
    <t>Premier Soft Audit SRL</t>
  </si>
  <si>
    <t>Factura număr 2021153/09.11.2021-servicii de audit financiar proiect cod SMIS 126608</t>
  </si>
  <si>
    <t>Factura număr 235/09.11.2021-servicii diriginție de șantier proiect cod SMIS 126608</t>
  </si>
  <si>
    <t>Factura număr 210316823463/01.11.2021-VPN Șheltere deșeuri</t>
  </si>
  <si>
    <t xml:space="preserve">Factura număr 21MI14704635/22.10.2021  consum energie electrică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</si>
</sst>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8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vertical="center"/>
    </xf>
    <xf numFmtId="14" fontId="54" fillId="36" borderId="0" xfId="0" applyNumberFormat="1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/>
    </xf>
    <xf numFmtId="4" fontId="53" fillId="36" borderId="11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vertical="center"/>
    </xf>
    <xf numFmtId="0" fontId="54" fillId="37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/>
    </xf>
    <xf numFmtId="0" fontId="54" fillId="36" borderId="12" xfId="0" applyFont="1" applyFill="1" applyBorder="1" applyAlignment="1">
      <alignment vertical="center"/>
    </xf>
    <xf numFmtId="0" fontId="55" fillId="37" borderId="10" xfId="0" applyFont="1" applyFill="1" applyBorder="1" applyAlignment="1">
      <alignment wrapText="1"/>
    </xf>
    <xf numFmtId="4" fontId="53" fillId="0" borderId="11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 vertical="center"/>
    </xf>
    <xf numFmtId="0" fontId="53" fillId="36" borderId="10" xfId="0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/>
    </xf>
    <xf numFmtId="3" fontId="17" fillId="37" borderId="1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Fill="1" applyAlignment="1">
      <alignment vertical="center"/>
    </xf>
    <xf numFmtId="0" fontId="56" fillId="0" borderId="8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right" vertical="center"/>
    </xf>
    <xf numFmtId="4" fontId="55" fillId="0" borderId="8" xfId="0" applyNumberFormat="1" applyFont="1" applyFill="1" applyBorder="1" applyAlignment="1">
      <alignment vertical="center"/>
    </xf>
    <xf numFmtId="4" fontId="55" fillId="0" borderId="9" xfId="0" applyNumberFormat="1" applyFont="1" applyFill="1" applyBorder="1" applyAlignment="1">
      <alignment horizontal="right" vertical="center"/>
    </xf>
    <xf numFmtId="0" fontId="51" fillId="0" borderId="9" xfId="0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vertical="center"/>
    </xf>
    <xf numFmtId="4" fontId="51" fillId="0" borderId="8" xfId="0" applyNumberFormat="1" applyFont="1" applyFill="1" applyBorder="1" applyAlignment="1">
      <alignment vertical="center"/>
    </xf>
    <xf numFmtId="4" fontId="55" fillId="0" borderId="8" xfId="0" applyNumberFormat="1" applyFont="1" applyFill="1" applyBorder="1" applyAlignment="1">
      <alignment/>
    </xf>
    <xf numFmtId="0" fontId="55" fillId="0" borderId="0" xfId="0" applyFont="1" applyFill="1" applyAlignment="1">
      <alignment vertical="center"/>
    </xf>
    <xf numFmtId="0" fontId="54" fillId="36" borderId="0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vertical="center"/>
    </xf>
    <xf numFmtId="4" fontId="54" fillId="0" borderId="14" xfId="0" applyNumberFormat="1" applyFont="1" applyFill="1" applyBorder="1" applyAlignment="1">
      <alignment vertical="center"/>
    </xf>
    <xf numFmtId="14" fontId="54" fillId="0" borderId="14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53" fillId="36" borderId="14" xfId="0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vertical="center"/>
    </xf>
    <xf numFmtId="0" fontId="53" fillId="36" borderId="14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6.57421875" style="34" customWidth="1"/>
    <col min="2" max="2" width="13.421875" style="34" customWidth="1"/>
    <col min="3" max="3" width="57.8515625" style="34" customWidth="1"/>
    <col min="4" max="4" width="87.57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1"/>
      <c r="C1" s="1"/>
      <c r="D1" s="1"/>
      <c r="E1" s="2"/>
      <c r="F1" s="3"/>
    </row>
    <row r="2" spans="1:5" ht="12.75" customHeight="1">
      <c r="A2" s="111" t="s">
        <v>1</v>
      </c>
      <c r="B2" s="111"/>
      <c r="C2" s="111"/>
      <c r="D2" s="111"/>
      <c r="E2" s="5"/>
    </row>
    <row r="3" spans="1:5" ht="12.75" customHeight="1">
      <c r="A3" s="112" t="s">
        <v>2</v>
      </c>
      <c r="B3" s="112"/>
      <c r="C3" s="112"/>
      <c r="D3" s="112"/>
      <c r="E3" s="5"/>
    </row>
    <row r="4" spans="1:5" ht="12.75" customHeight="1">
      <c r="A4" s="112" t="s">
        <v>31</v>
      </c>
      <c r="B4" s="112"/>
      <c r="C4" s="112"/>
      <c r="D4" s="112"/>
      <c r="E4" s="5"/>
    </row>
    <row r="5" spans="1:5" ht="12.75" customHeight="1">
      <c r="A5" s="113" t="s">
        <v>3</v>
      </c>
      <c r="B5" s="113"/>
      <c r="C5" s="8"/>
      <c r="D5" s="8"/>
      <c r="E5" s="9"/>
    </row>
    <row r="6" spans="1:5" ht="12.75" customHeight="1">
      <c r="A6" s="10" t="s">
        <v>4</v>
      </c>
      <c r="B6" s="108" t="s">
        <v>5</v>
      </c>
      <c r="C6" s="108" t="s">
        <v>6</v>
      </c>
      <c r="D6" s="108" t="s">
        <v>7</v>
      </c>
      <c r="E6" s="108" t="s">
        <v>8</v>
      </c>
    </row>
    <row r="7" spans="1:5" ht="12.75" customHeight="1">
      <c r="A7" s="78">
        <v>1</v>
      </c>
      <c r="B7" s="45"/>
      <c r="C7" s="45"/>
      <c r="D7" s="45"/>
      <c r="E7" s="45"/>
    </row>
    <row r="8" spans="1:5" ht="12.75" customHeight="1">
      <c r="A8" s="16"/>
      <c r="B8" s="17"/>
      <c r="C8" s="18"/>
      <c r="D8" s="19"/>
      <c r="E8" s="20"/>
    </row>
    <row r="9" spans="1:5" ht="12.75" customHeight="1">
      <c r="A9" s="21" t="s">
        <v>9</v>
      </c>
      <c r="B9" s="21"/>
      <c r="C9" s="21"/>
      <c r="D9" s="21"/>
      <c r="E9" s="21"/>
    </row>
    <row r="10" spans="1:5" ht="12.75" customHeight="1">
      <c r="A10" s="22" t="s">
        <v>10</v>
      </c>
      <c r="B10" s="23" t="s">
        <v>5</v>
      </c>
      <c r="C10" s="24" t="s">
        <v>6</v>
      </c>
      <c r="D10" s="25" t="s">
        <v>7</v>
      </c>
      <c r="E10" s="24" t="s">
        <v>8</v>
      </c>
    </row>
    <row r="11" spans="1:5" ht="12.75" customHeight="1">
      <c r="A11" s="50">
        <v>1</v>
      </c>
      <c r="B11" s="54">
        <v>3175.63</v>
      </c>
      <c r="C11" s="26" t="s">
        <v>67</v>
      </c>
      <c r="D11" s="31" t="s">
        <v>68</v>
      </c>
      <c r="E11" s="52">
        <v>44515</v>
      </c>
    </row>
    <row r="12" spans="1:5" ht="12.75" customHeight="1">
      <c r="A12" s="50">
        <v>2</v>
      </c>
      <c r="B12" s="84"/>
      <c r="C12" s="41"/>
      <c r="D12" s="73"/>
      <c r="E12" s="52"/>
    </row>
    <row r="13" spans="1:5" ht="12.75" customHeight="1">
      <c r="A13" s="21" t="s">
        <v>11</v>
      </c>
      <c r="B13" s="21"/>
      <c r="C13" s="21"/>
      <c r="D13" s="21"/>
      <c r="E13" s="21"/>
    </row>
    <row r="14" spans="1:5" ht="12.75" customHeight="1">
      <c r="A14" s="24" t="s">
        <v>4</v>
      </c>
      <c r="B14" s="27" t="s">
        <v>5</v>
      </c>
      <c r="C14" s="28" t="s">
        <v>6</v>
      </c>
      <c r="D14" s="28" t="s">
        <v>7</v>
      </c>
      <c r="E14" s="24" t="s">
        <v>8</v>
      </c>
    </row>
    <row r="15" spans="1:5" ht="12.75" customHeight="1">
      <c r="A15" s="11"/>
      <c r="B15" s="33"/>
      <c r="C15" s="40"/>
      <c r="D15" s="46"/>
      <c r="E15" s="15"/>
    </row>
    <row r="16" spans="1:5" ht="12.75" customHeight="1">
      <c r="A16" s="11"/>
      <c r="B16" s="30"/>
      <c r="C16" s="40"/>
      <c r="D16" s="60"/>
      <c r="E16" s="32"/>
    </row>
    <row r="17" spans="1:5" ht="12.75" customHeight="1">
      <c r="A17" s="21" t="s">
        <v>12</v>
      </c>
      <c r="B17" s="21"/>
      <c r="C17" s="21"/>
      <c r="D17" s="21"/>
      <c r="E17" s="21"/>
    </row>
    <row r="18" spans="1:5" ht="12.75" customHeight="1">
      <c r="A18" s="24" t="s">
        <v>4</v>
      </c>
      <c r="B18" s="27" t="s">
        <v>5</v>
      </c>
      <c r="C18" s="28" t="s">
        <v>6</v>
      </c>
      <c r="D18" s="28" t="s">
        <v>7</v>
      </c>
      <c r="E18" s="24" t="s">
        <v>8</v>
      </c>
    </row>
    <row r="19" spans="1:5" ht="12.75" customHeight="1">
      <c r="A19" s="35">
        <v>1</v>
      </c>
      <c r="B19" s="26">
        <v>16660</v>
      </c>
      <c r="C19" s="37" t="s">
        <v>69</v>
      </c>
      <c r="D19" s="35" t="s">
        <v>70</v>
      </c>
      <c r="E19" s="32">
        <v>44515</v>
      </c>
    </row>
    <row r="20" spans="1:5" ht="12.75" customHeight="1">
      <c r="A20" s="35"/>
      <c r="B20" s="26"/>
      <c r="C20" s="40"/>
      <c r="D20" s="42"/>
      <c r="E20" s="32"/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34">
      <selection activeCell="H11" sqref="H11"/>
    </sheetView>
  </sheetViews>
  <sheetFormatPr defaultColWidth="9.140625" defaultRowHeight="12.75" customHeight="1"/>
  <cols>
    <col min="1" max="1" width="6.57421875" style="34" customWidth="1"/>
    <col min="2" max="2" width="13.421875" style="97" customWidth="1"/>
    <col min="3" max="3" width="57.8515625" style="34" customWidth="1"/>
    <col min="4" max="4" width="87.57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88"/>
      <c r="C1" s="1"/>
      <c r="D1" s="1"/>
      <c r="E1" s="2"/>
      <c r="F1" s="3"/>
    </row>
    <row r="2" spans="1:5" ht="12.75" customHeight="1">
      <c r="A2" s="111" t="s">
        <v>1</v>
      </c>
      <c r="B2" s="111"/>
      <c r="C2" s="111"/>
      <c r="D2" s="111"/>
      <c r="E2" s="5"/>
    </row>
    <row r="3" spans="1:5" ht="12.75" customHeight="1">
      <c r="A3" s="112" t="s">
        <v>2</v>
      </c>
      <c r="B3" s="112"/>
      <c r="C3" s="112"/>
      <c r="D3" s="112"/>
      <c r="E3" s="5"/>
    </row>
    <row r="4" spans="1:5" ht="12.75" customHeight="1">
      <c r="A4" s="112" t="s">
        <v>32</v>
      </c>
      <c r="B4" s="112"/>
      <c r="C4" s="112"/>
      <c r="D4" s="112"/>
      <c r="E4" s="5"/>
    </row>
    <row r="5" spans="1:5" ht="12.75" customHeight="1">
      <c r="A5" s="113" t="s">
        <v>3</v>
      </c>
      <c r="B5" s="113"/>
      <c r="C5" s="8"/>
      <c r="D5" s="8"/>
      <c r="E5" s="9"/>
    </row>
    <row r="6" spans="1:5" ht="12.75" customHeight="1">
      <c r="A6" s="10" t="s">
        <v>4</v>
      </c>
      <c r="B6" s="89" t="s">
        <v>5</v>
      </c>
      <c r="C6" s="10" t="s">
        <v>6</v>
      </c>
      <c r="D6" s="10" t="s">
        <v>7</v>
      </c>
      <c r="E6" s="10" t="s">
        <v>8</v>
      </c>
    </row>
    <row r="7" spans="1:5" ht="12.75" customHeight="1">
      <c r="A7" s="16"/>
      <c r="B7" s="92"/>
      <c r="C7" s="18"/>
      <c r="D7" s="19"/>
      <c r="E7" s="20"/>
    </row>
    <row r="8" spans="1:5" ht="12.75" customHeight="1">
      <c r="A8" s="21" t="s">
        <v>9</v>
      </c>
      <c r="B8" s="93"/>
      <c r="C8" s="21"/>
      <c r="D8" s="21"/>
      <c r="E8" s="21"/>
    </row>
    <row r="9" spans="1:5" ht="12.75" customHeight="1">
      <c r="A9" s="64" t="s">
        <v>10</v>
      </c>
      <c r="B9" s="109" t="s">
        <v>5</v>
      </c>
      <c r="C9" s="65" t="s">
        <v>6</v>
      </c>
      <c r="D9" s="66" t="s">
        <v>7</v>
      </c>
      <c r="E9" s="65" t="s">
        <v>8</v>
      </c>
    </row>
    <row r="10" spans="1:5" ht="12.75" customHeight="1">
      <c r="A10" s="61">
        <v>1</v>
      </c>
      <c r="B10" s="90">
        <v>4870.27</v>
      </c>
      <c r="C10" s="45" t="s">
        <v>17</v>
      </c>
      <c r="D10" s="51" t="s">
        <v>56</v>
      </c>
      <c r="E10" s="52">
        <v>44516</v>
      </c>
    </row>
    <row r="11" spans="1:5" ht="12.75" customHeight="1">
      <c r="A11" s="61">
        <v>2</v>
      </c>
      <c r="B11" s="90">
        <v>2275.2</v>
      </c>
      <c r="C11" s="45" t="s">
        <v>17</v>
      </c>
      <c r="D11" s="51" t="s">
        <v>57</v>
      </c>
      <c r="E11" s="52">
        <v>44516</v>
      </c>
    </row>
    <row r="12" spans="1:5" ht="12.75" customHeight="1">
      <c r="A12" s="61">
        <v>3</v>
      </c>
      <c r="B12" s="90">
        <v>441.53</v>
      </c>
      <c r="C12" s="45" t="s">
        <v>17</v>
      </c>
      <c r="D12" s="51" t="s">
        <v>58</v>
      </c>
      <c r="E12" s="52">
        <v>44516</v>
      </c>
    </row>
    <row r="13" spans="1:5" ht="12.75" customHeight="1">
      <c r="A13" s="61">
        <v>4</v>
      </c>
      <c r="B13" s="90">
        <v>2279.71</v>
      </c>
      <c r="C13" s="55" t="s">
        <v>21</v>
      </c>
      <c r="D13" s="39" t="s">
        <v>39</v>
      </c>
      <c r="E13" s="52">
        <v>44516</v>
      </c>
    </row>
    <row r="14" spans="1:5" ht="12.75" customHeight="1">
      <c r="A14" s="61">
        <v>5</v>
      </c>
      <c r="B14" s="90">
        <f>8792.12</f>
        <v>8792.12</v>
      </c>
      <c r="C14" s="71" t="s">
        <v>27</v>
      </c>
      <c r="D14" s="45" t="s">
        <v>45</v>
      </c>
      <c r="E14" s="52">
        <v>44516</v>
      </c>
    </row>
    <row r="15" spans="1:5" ht="12.75" customHeight="1">
      <c r="A15" s="61">
        <v>6</v>
      </c>
      <c r="B15" s="90">
        <v>1852.72</v>
      </c>
      <c r="C15" s="59" t="s">
        <v>18</v>
      </c>
      <c r="D15" s="39" t="s">
        <v>44</v>
      </c>
      <c r="E15" s="52">
        <v>44516</v>
      </c>
    </row>
    <row r="16" spans="1:5" ht="12.75" customHeight="1">
      <c r="A16" s="61">
        <v>7</v>
      </c>
      <c r="B16" s="90">
        <v>16049.1</v>
      </c>
      <c r="C16" s="83" t="s">
        <v>23</v>
      </c>
      <c r="D16" s="79" t="s">
        <v>46</v>
      </c>
      <c r="E16" s="52">
        <v>44516</v>
      </c>
    </row>
    <row r="17" spans="1:5" ht="12.75" customHeight="1">
      <c r="A17" s="61">
        <v>8</v>
      </c>
      <c r="B17" s="90">
        <v>86015</v>
      </c>
      <c r="C17" s="55" t="s">
        <v>22</v>
      </c>
      <c r="D17" s="39" t="s">
        <v>50</v>
      </c>
      <c r="E17" s="52">
        <v>44516</v>
      </c>
    </row>
    <row r="18" spans="1:5" ht="12.75" customHeight="1">
      <c r="A18" s="61">
        <v>9</v>
      </c>
      <c r="B18" s="90">
        <v>207542.15</v>
      </c>
      <c r="C18" s="57" t="s">
        <v>24</v>
      </c>
      <c r="D18" s="57" t="s">
        <v>38</v>
      </c>
      <c r="E18" s="52">
        <v>44516</v>
      </c>
    </row>
    <row r="19" spans="1:5" ht="12.75" customHeight="1">
      <c r="A19" s="61">
        <v>10</v>
      </c>
      <c r="B19" s="38">
        <v>2142</v>
      </c>
      <c r="C19" s="47" t="s">
        <v>28</v>
      </c>
      <c r="D19" s="42" t="s">
        <v>59</v>
      </c>
      <c r="E19" s="52">
        <v>44516</v>
      </c>
    </row>
    <row r="20" spans="1:5" ht="12.75" customHeight="1">
      <c r="A20" s="61">
        <v>11</v>
      </c>
      <c r="B20" s="90">
        <f>11925.8</f>
        <v>11925.8</v>
      </c>
      <c r="C20" s="80" t="s">
        <v>13</v>
      </c>
      <c r="D20" s="57" t="s">
        <v>51</v>
      </c>
      <c r="E20" s="52">
        <v>44516</v>
      </c>
    </row>
    <row r="21" spans="1:5" ht="12.75" customHeight="1">
      <c r="A21" s="61">
        <v>12</v>
      </c>
      <c r="B21" s="90">
        <f>11925.8</f>
        <v>11925.8</v>
      </c>
      <c r="C21" s="80" t="s">
        <v>13</v>
      </c>
      <c r="D21" s="57" t="s">
        <v>52</v>
      </c>
      <c r="E21" s="52">
        <v>44516</v>
      </c>
    </row>
    <row r="22" spans="1:5" ht="12.75" customHeight="1">
      <c r="A22" s="61">
        <v>13</v>
      </c>
      <c r="B22" s="90">
        <f>11925.8</f>
        <v>11925.8</v>
      </c>
      <c r="C22" s="80" t="s">
        <v>13</v>
      </c>
      <c r="D22" s="57" t="s">
        <v>53</v>
      </c>
      <c r="E22" s="52">
        <v>44516</v>
      </c>
    </row>
    <row r="23" spans="1:5" ht="12.75" customHeight="1">
      <c r="A23" s="61">
        <v>14</v>
      </c>
      <c r="B23" s="81">
        <v>24356.53</v>
      </c>
      <c r="C23" s="71" t="s">
        <v>13</v>
      </c>
      <c r="D23" s="45" t="s">
        <v>54</v>
      </c>
      <c r="E23" s="52">
        <v>44516</v>
      </c>
    </row>
    <row r="24" spans="1:5" ht="12.75" customHeight="1">
      <c r="A24" s="61">
        <v>15</v>
      </c>
      <c r="B24" s="90">
        <v>3847.03</v>
      </c>
      <c r="C24" s="80" t="s">
        <v>13</v>
      </c>
      <c r="D24" s="51" t="s">
        <v>55</v>
      </c>
      <c r="E24" s="52">
        <v>44516</v>
      </c>
    </row>
    <row r="25" spans="1:5" ht="12.75" customHeight="1">
      <c r="A25" s="61">
        <v>16</v>
      </c>
      <c r="B25" s="90">
        <f>16631.48+398.61</f>
        <v>17030.09</v>
      </c>
      <c r="C25" s="44" t="s">
        <v>14</v>
      </c>
      <c r="D25" s="44" t="s">
        <v>42</v>
      </c>
      <c r="E25" s="52">
        <v>44516</v>
      </c>
    </row>
    <row r="26" spans="1:5" ht="12.75" customHeight="1">
      <c r="A26" s="61">
        <v>17</v>
      </c>
      <c r="B26" s="110">
        <v>110</v>
      </c>
      <c r="C26" s="45" t="s">
        <v>33</v>
      </c>
      <c r="D26" s="45" t="s">
        <v>61</v>
      </c>
      <c r="E26" s="52">
        <v>44516</v>
      </c>
    </row>
    <row r="27" spans="1:5" ht="12.75" customHeight="1">
      <c r="A27" s="61">
        <v>18</v>
      </c>
      <c r="B27" s="90">
        <v>597</v>
      </c>
      <c r="C27" s="51" t="s">
        <v>34</v>
      </c>
      <c r="D27" s="51" t="s">
        <v>35</v>
      </c>
      <c r="E27" s="52">
        <v>44516</v>
      </c>
    </row>
    <row r="28" spans="1:5" ht="12.75" customHeight="1">
      <c r="A28" s="61">
        <v>19</v>
      </c>
      <c r="B28" s="90">
        <v>4067.3</v>
      </c>
      <c r="C28" s="51" t="s">
        <v>36</v>
      </c>
      <c r="D28" s="51" t="s">
        <v>37</v>
      </c>
      <c r="E28" s="52">
        <v>44516</v>
      </c>
    </row>
    <row r="29" spans="1:5" ht="12.75" customHeight="1">
      <c r="A29" s="61">
        <v>20</v>
      </c>
      <c r="B29" s="90">
        <v>5164.6</v>
      </c>
      <c r="C29" s="51" t="s">
        <v>47</v>
      </c>
      <c r="D29" s="51" t="s">
        <v>48</v>
      </c>
      <c r="E29" s="52">
        <v>44516</v>
      </c>
    </row>
    <row r="30" spans="1:5" ht="12.75" customHeight="1">
      <c r="A30" s="61">
        <v>21</v>
      </c>
      <c r="B30" s="90">
        <v>6957.5</v>
      </c>
      <c r="C30" s="51" t="s">
        <v>40</v>
      </c>
      <c r="D30" s="51" t="s">
        <v>75</v>
      </c>
      <c r="E30" s="52">
        <v>44516</v>
      </c>
    </row>
    <row r="31" spans="1:5" ht="12.75" customHeight="1">
      <c r="A31" s="61">
        <v>22</v>
      </c>
      <c r="B31" s="90">
        <v>7919.45</v>
      </c>
      <c r="C31" s="51" t="s">
        <v>73</v>
      </c>
      <c r="D31" s="53" t="s">
        <v>41</v>
      </c>
      <c r="E31" s="52">
        <v>44516</v>
      </c>
    </row>
    <row r="32" spans="1:5" ht="12" customHeight="1">
      <c r="A32" s="61">
        <v>23</v>
      </c>
      <c r="B32" s="90">
        <v>35554.34</v>
      </c>
      <c r="C32" s="51" t="s">
        <v>74</v>
      </c>
      <c r="D32" s="53" t="s">
        <v>43</v>
      </c>
      <c r="E32" s="52">
        <v>44516</v>
      </c>
    </row>
    <row r="33" spans="1:256" s="6" customFormat="1" ht="12.75" customHeight="1">
      <c r="A33" s="67"/>
      <c r="B33" s="94"/>
      <c r="C33" s="41"/>
      <c r="D33" s="73"/>
      <c r="E33" s="5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12.75" customHeight="1">
      <c r="A34" s="21" t="s">
        <v>11</v>
      </c>
      <c r="B34" s="93"/>
      <c r="C34" s="21"/>
      <c r="D34" s="21"/>
      <c r="E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2.75" customHeight="1">
      <c r="A35" s="24" t="s">
        <v>4</v>
      </c>
      <c r="B35" s="95" t="s">
        <v>5</v>
      </c>
      <c r="C35" s="28" t="s">
        <v>6</v>
      </c>
      <c r="D35" s="28" t="s">
        <v>7</v>
      </c>
      <c r="E35" s="24" t="s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" customFormat="1" ht="12.75" customHeight="1">
      <c r="A36" s="11"/>
      <c r="B36" s="91"/>
      <c r="C36" s="40"/>
      <c r="D36" s="46"/>
      <c r="E36" s="1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2.75" customHeight="1">
      <c r="A37" s="11"/>
      <c r="B37" s="96"/>
      <c r="C37" s="40"/>
      <c r="D37" s="60"/>
      <c r="E37" s="3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6" customFormat="1" ht="12.75" customHeight="1">
      <c r="A38" s="21" t="s">
        <v>12</v>
      </c>
      <c r="B38" s="93"/>
      <c r="C38" s="21"/>
      <c r="D38" s="21"/>
      <c r="E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6" customFormat="1" ht="12.75" customHeight="1">
      <c r="A39" s="24" t="s">
        <v>4</v>
      </c>
      <c r="B39" s="95" t="s">
        <v>5</v>
      </c>
      <c r="C39" s="28" t="s">
        <v>6</v>
      </c>
      <c r="D39" s="28" t="s">
        <v>7</v>
      </c>
      <c r="E39" s="24" t="s">
        <v>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6" customFormat="1" ht="12.75" customHeight="1">
      <c r="A40" s="35">
        <v>1</v>
      </c>
      <c r="B40" s="91">
        <v>2380</v>
      </c>
      <c r="C40" s="37" t="s">
        <v>63</v>
      </c>
      <c r="D40" s="37" t="s">
        <v>64</v>
      </c>
      <c r="E40" s="32">
        <v>44516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6" customFormat="1" ht="12.75" customHeight="1">
      <c r="A41" s="35">
        <v>2</v>
      </c>
      <c r="B41" s="91">
        <v>17433.5</v>
      </c>
      <c r="C41" s="51" t="s">
        <v>47</v>
      </c>
      <c r="D41" s="51" t="s">
        <v>49</v>
      </c>
      <c r="E41" s="32">
        <v>44516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6" customFormat="1" ht="12.75" customHeight="1">
      <c r="A42" s="35">
        <v>3</v>
      </c>
      <c r="B42" s="91">
        <v>5950</v>
      </c>
      <c r="C42" s="47" t="s">
        <v>28</v>
      </c>
      <c r="D42" s="42" t="s">
        <v>60</v>
      </c>
      <c r="E42" s="32">
        <v>44516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6" customFormat="1" ht="12.75" customHeight="1">
      <c r="A43" s="35">
        <v>4</v>
      </c>
      <c r="B43" s="91">
        <v>23000</v>
      </c>
      <c r="C43" s="37" t="s">
        <v>62</v>
      </c>
      <c r="D43" s="37" t="s">
        <v>71</v>
      </c>
      <c r="E43" s="32">
        <v>44516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5" ht="12.75" customHeight="1">
      <c r="A44" s="35">
        <v>5</v>
      </c>
      <c r="B44" s="91">
        <v>5950</v>
      </c>
      <c r="C44" s="37" t="s">
        <v>65</v>
      </c>
      <c r="D44" s="37" t="s">
        <v>66</v>
      </c>
      <c r="E44" s="32">
        <v>44516</v>
      </c>
    </row>
    <row r="45" spans="1:5" ht="12.75" customHeight="1">
      <c r="A45" s="35">
        <v>6</v>
      </c>
      <c r="B45" s="91">
        <f>83.3+83.3</f>
        <v>166.6</v>
      </c>
      <c r="C45" s="37" t="s">
        <v>20</v>
      </c>
      <c r="D45" s="37" t="s">
        <v>72</v>
      </c>
      <c r="E45" s="32">
        <v>44516</v>
      </c>
    </row>
    <row r="46" spans="1:5" ht="12.75" customHeight="1">
      <c r="A46" s="35">
        <v>7</v>
      </c>
      <c r="B46" s="91">
        <v>83.3</v>
      </c>
      <c r="C46" s="37" t="s">
        <v>20</v>
      </c>
      <c r="D46" s="37" t="s">
        <v>76</v>
      </c>
      <c r="E46" s="32">
        <v>44516</v>
      </c>
    </row>
    <row r="47" spans="1:5" ht="12.75" customHeight="1">
      <c r="A47" s="35">
        <v>8</v>
      </c>
      <c r="B47" s="91">
        <f>64.05+37.64+34.64+362.94+196.3+213.29</f>
        <v>908.8599999999999</v>
      </c>
      <c r="C47" s="37" t="s">
        <v>30</v>
      </c>
      <c r="D47" s="35" t="s">
        <v>77</v>
      </c>
      <c r="E47" s="32">
        <v>44516</v>
      </c>
    </row>
    <row r="48" spans="1:5" ht="12.75" customHeight="1">
      <c r="A48" s="35">
        <v>9</v>
      </c>
      <c r="B48" s="91">
        <f>55.89+24.81+45.21+140.61+256.21+316.72</f>
        <v>839.45</v>
      </c>
      <c r="C48" s="37" t="s">
        <v>30</v>
      </c>
      <c r="D48" s="35" t="s">
        <v>78</v>
      </c>
      <c r="E48" s="32">
        <v>44516</v>
      </c>
    </row>
    <row r="49" spans="1:5" ht="12.75" customHeight="1">
      <c r="A49" s="35">
        <v>10</v>
      </c>
      <c r="B49" s="91">
        <f>48.71+74.72+78.02+423.4+442.11+276.01</f>
        <v>1342.97</v>
      </c>
      <c r="C49" s="37" t="s">
        <v>30</v>
      </c>
      <c r="D49" s="35" t="s">
        <v>79</v>
      </c>
      <c r="E49" s="32">
        <v>44516</v>
      </c>
    </row>
    <row r="50" spans="1:5" ht="12.75" customHeight="1">
      <c r="A50" s="35">
        <v>11</v>
      </c>
      <c r="B50" s="91">
        <f>2221.1+21427.77</f>
        <v>23648.87</v>
      </c>
      <c r="C50" s="37" t="s">
        <v>80</v>
      </c>
      <c r="D50" s="37" t="s">
        <v>81</v>
      </c>
      <c r="E50" s="32">
        <v>44516</v>
      </c>
    </row>
    <row r="51" spans="1:5" ht="12.75" customHeight="1">
      <c r="A51" s="35">
        <v>12</v>
      </c>
      <c r="B51" s="91">
        <f>4173.33+4112.64+2188.8+21116.16</f>
        <v>31590.93</v>
      </c>
      <c r="C51" s="37" t="s">
        <v>80</v>
      </c>
      <c r="D51" s="37" t="s">
        <v>82</v>
      </c>
      <c r="E51" s="32">
        <v>44516</v>
      </c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6.57421875" style="34" customWidth="1"/>
    <col min="2" max="2" width="13.421875" style="34" customWidth="1"/>
    <col min="3" max="3" width="38.28125" style="34" customWidth="1"/>
    <col min="4" max="4" width="73.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11" t="s">
        <v>1</v>
      </c>
      <c r="B2" s="111"/>
      <c r="C2" s="111"/>
      <c r="D2" s="111"/>
      <c r="E2" s="5"/>
    </row>
    <row r="3" spans="1:5" ht="15">
      <c r="A3" s="112" t="s">
        <v>2</v>
      </c>
      <c r="B3" s="112"/>
      <c r="C3" s="112"/>
      <c r="D3" s="112"/>
      <c r="E3" s="5"/>
    </row>
    <row r="4" spans="1:5" ht="12" customHeight="1">
      <c r="A4" s="112" t="s">
        <v>85</v>
      </c>
      <c r="B4" s="112"/>
      <c r="C4" s="112"/>
      <c r="D4" s="11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13" t="s">
        <v>3</v>
      </c>
      <c r="B6" s="11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21" t="s">
        <v>9</v>
      </c>
      <c r="B9" s="21"/>
      <c r="C9" s="21"/>
      <c r="D9" s="21"/>
      <c r="E9" s="21"/>
    </row>
    <row r="10" spans="1:5" ht="12" customHeight="1">
      <c r="A10" s="22" t="s">
        <v>10</v>
      </c>
      <c r="B10" s="23" t="s">
        <v>5</v>
      </c>
      <c r="C10" s="24" t="s">
        <v>6</v>
      </c>
      <c r="D10" s="25" t="s">
        <v>7</v>
      </c>
      <c r="E10" s="24" t="s">
        <v>8</v>
      </c>
    </row>
    <row r="11" spans="1:5" ht="13.5" customHeight="1">
      <c r="A11" s="50">
        <v>1</v>
      </c>
      <c r="B11" s="56">
        <v>4625</v>
      </c>
      <c r="C11" s="35" t="s">
        <v>83</v>
      </c>
      <c r="D11" s="42" t="s">
        <v>84</v>
      </c>
      <c r="E11" s="15">
        <v>44517</v>
      </c>
    </row>
    <row r="12" spans="1:5" ht="15.75" customHeight="1">
      <c r="A12" s="50">
        <v>2</v>
      </c>
      <c r="B12" s="56"/>
      <c r="C12" s="35"/>
      <c r="D12" s="42"/>
      <c r="E12" s="15"/>
    </row>
    <row r="13" spans="1:256" s="6" customFormat="1" ht="15">
      <c r="A13" s="21" t="s">
        <v>11</v>
      </c>
      <c r="B13" s="69"/>
      <c r="C13" s="21"/>
      <c r="D13" s="21"/>
      <c r="E13" s="2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6" customFormat="1" ht="15">
      <c r="A14" s="24" t="s">
        <v>4</v>
      </c>
      <c r="B14" s="23" t="s">
        <v>5</v>
      </c>
      <c r="C14" s="24" t="s">
        <v>6</v>
      </c>
      <c r="D14" s="25" t="s">
        <v>7</v>
      </c>
      <c r="E14" s="2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.75" customHeight="1">
      <c r="A15" s="29">
        <v>1</v>
      </c>
      <c r="B15" s="36">
        <f>20333+2667</f>
        <v>23000</v>
      </c>
      <c r="C15" s="40" t="s">
        <v>19</v>
      </c>
      <c r="D15" s="60" t="s">
        <v>25</v>
      </c>
      <c r="E15" s="32">
        <v>44517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9">
        <v>2</v>
      </c>
      <c r="B16" s="36">
        <f>3666+48667</f>
        <v>52333</v>
      </c>
      <c r="C16" s="40" t="s">
        <v>86</v>
      </c>
      <c r="D16" s="60" t="s">
        <v>25</v>
      </c>
      <c r="E16" s="32">
        <v>44517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1" t="s">
        <v>12</v>
      </c>
      <c r="B17" s="69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5" ht="15">
      <c r="A18" s="24" t="s">
        <v>4</v>
      </c>
      <c r="B18" s="70" t="s">
        <v>5</v>
      </c>
      <c r="C18" s="28" t="s">
        <v>6</v>
      </c>
      <c r="D18" s="28" t="s">
        <v>7</v>
      </c>
      <c r="E18" s="24" t="s">
        <v>8</v>
      </c>
    </row>
    <row r="19" spans="1:5" ht="15">
      <c r="A19" s="29">
        <v>1</v>
      </c>
      <c r="B19" s="26"/>
      <c r="C19" s="44"/>
      <c r="D19" s="39"/>
      <c r="E19" s="15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57421875" style="34" customWidth="1"/>
    <col min="2" max="2" width="13.421875" style="34" customWidth="1"/>
    <col min="3" max="3" width="38.28125" style="34" customWidth="1"/>
    <col min="4" max="4" width="76.0039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11" t="s">
        <v>1</v>
      </c>
      <c r="B2" s="111"/>
      <c r="C2" s="111"/>
      <c r="D2" s="111"/>
      <c r="E2" s="5"/>
    </row>
    <row r="3" spans="1:5" ht="15">
      <c r="A3" s="112" t="s">
        <v>2</v>
      </c>
      <c r="B3" s="112"/>
      <c r="C3" s="112"/>
      <c r="D3" s="112"/>
      <c r="E3" s="5"/>
    </row>
    <row r="4" spans="1:5" ht="12" customHeight="1">
      <c r="A4" s="112" t="s">
        <v>87</v>
      </c>
      <c r="B4" s="112"/>
      <c r="C4" s="112"/>
      <c r="D4" s="11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13" t="s">
        <v>3</v>
      </c>
      <c r="B6" s="11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21" t="s">
        <v>9</v>
      </c>
      <c r="B9" s="21"/>
      <c r="C9" s="21"/>
      <c r="D9" s="21"/>
      <c r="E9" s="21"/>
    </row>
    <row r="10" spans="1:5" ht="12" customHeight="1">
      <c r="A10" s="22" t="s">
        <v>10</v>
      </c>
      <c r="B10" s="23" t="s">
        <v>5</v>
      </c>
      <c r="C10" s="24" t="s">
        <v>6</v>
      </c>
      <c r="D10" s="25" t="s">
        <v>7</v>
      </c>
      <c r="E10" s="24" t="s">
        <v>8</v>
      </c>
    </row>
    <row r="11" spans="1:5" ht="13.5" customHeight="1">
      <c r="A11" s="50">
        <v>1</v>
      </c>
      <c r="B11" s="56">
        <v>925</v>
      </c>
      <c r="C11" s="35" t="s">
        <v>89</v>
      </c>
      <c r="D11" s="42" t="s">
        <v>88</v>
      </c>
      <c r="E11" s="15">
        <v>44518</v>
      </c>
    </row>
    <row r="12" spans="1:5" ht="15.75" customHeight="1">
      <c r="A12" s="50">
        <v>2</v>
      </c>
      <c r="B12" s="56">
        <v>535.5</v>
      </c>
      <c r="C12" s="35" t="s">
        <v>90</v>
      </c>
      <c r="D12" s="42" t="s">
        <v>91</v>
      </c>
      <c r="E12" s="15">
        <v>44518</v>
      </c>
    </row>
    <row r="13" spans="1:256" s="6" customFormat="1" ht="15">
      <c r="A13" s="21" t="s">
        <v>11</v>
      </c>
      <c r="B13" s="69"/>
      <c r="C13" s="21"/>
      <c r="D13" s="21"/>
      <c r="E13" s="2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6" customFormat="1" ht="15">
      <c r="A14" s="24" t="s">
        <v>4</v>
      </c>
      <c r="B14" s="23" t="s">
        <v>5</v>
      </c>
      <c r="C14" s="24" t="s">
        <v>6</v>
      </c>
      <c r="D14" s="25" t="s">
        <v>7</v>
      </c>
      <c r="E14" s="2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.75" customHeight="1">
      <c r="A15" s="29">
        <v>1</v>
      </c>
      <c r="B15" s="36"/>
      <c r="C15" s="40"/>
      <c r="D15" s="60"/>
      <c r="E15" s="3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9">
        <v>2</v>
      </c>
      <c r="B16" s="36"/>
      <c r="C16" s="40"/>
      <c r="D16" s="60"/>
      <c r="E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1" t="s">
        <v>12</v>
      </c>
      <c r="B17" s="69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5" ht="15">
      <c r="A18" s="24" t="s">
        <v>4</v>
      </c>
      <c r="B18" s="70" t="s">
        <v>5</v>
      </c>
      <c r="C18" s="28" t="s">
        <v>6</v>
      </c>
      <c r="D18" s="28" t="s">
        <v>7</v>
      </c>
      <c r="E18" s="24" t="s">
        <v>8</v>
      </c>
    </row>
    <row r="19" spans="1:5" ht="15">
      <c r="A19" s="29">
        <v>1</v>
      </c>
      <c r="B19" s="26">
        <v>125</v>
      </c>
      <c r="C19" s="37" t="s">
        <v>20</v>
      </c>
      <c r="D19" s="39" t="s">
        <v>92</v>
      </c>
      <c r="E19" s="15">
        <v>44518</v>
      </c>
    </row>
    <row r="20" spans="1:5" ht="15">
      <c r="A20" s="29">
        <v>2</v>
      </c>
      <c r="B20" s="26">
        <v>556.82</v>
      </c>
      <c r="C20" s="40" t="s">
        <v>29</v>
      </c>
      <c r="D20" s="39" t="s">
        <v>93</v>
      </c>
      <c r="E20" s="15">
        <v>44518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34">
      <selection activeCell="H15" sqref="H15"/>
    </sheetView>
  </sheetViews>
  <sheetFormatPr defaultColWidth="9.140625" defaultRowHeight="13.5" customHeight="1"/>
  <cols>
    <col min="1" max="1" width="6.57421875" style="34" customWidth="1"/>
    <col min="2" max="2" width="14.421875" style="34" customWidth="1"/>
    <col min="3" max="3" width="33.28125" style="34" customWidth="1"/>
    <col min="4" max="4" width="81.14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3.5" customHeight="1">
      <c r="A1" s="1" t="s">
        <v>0</v>
      </c>
      <c r="B1" s="1"/>
      <c r="C1" s="1"/>
      <c r="D1" s="1"/>
      <c r="E1" s="2"/>
      <c r="F1" s="3"/>
    </row>
    <row r="2" spans="1:5" ht="13.5" customHeight="1">
      <c r="A2" s="111" t="s">
        <v>1</v>
      </c>
      <c r="B2" s="111"/>
      <c r="C2" s="111"/>
      <c r="D2" s="111"/>
      <c r="E2" s="5"/>
    </row>
    <row r="3" spans="1:5" ht="13.5" customHeight="1">
      <c r="A3" s="112" t="s">
        <v>2</v>
      </c>
      <c r="B3" s="112"/>
      <c r="C3" s="112"/>
      <c r="D3" s="112"/>
      <c r="E3" s="5"/>
    </row>
    <row r="4" spans="1:5" ht="13.5" customHeight="1">
      <c r="A4" s="112" t="s">
        <v>94</v>
      </c>
      <c r="B4" s="112"/>
      <c r="C4" s="112"/>
      <c r="D4" s="112"/>
      <c r="E4" s="5"/>
    </row>
    <row r="5" spans="1:5" ht="13.5" customHeight="1">
      <c r="A5" s="2"/>
      <c r="B5" s="2"/>
      <c r="C5" s="2"/>
      <c r="D5" s="2"/>
      <c r="E5" s="5"/>
    </row>
    <row r="6" spans="1:5" ht="13.5" customHeight="1">
      <c r="A6" s="113" t="s">
        <v>3</v>
      </c>
      <c r="B6" s="113"/>
      <c r="C6" s="8"/>
      <c r="D6" s="8"/>
      <c r="E6" s="9"/>
    </row>
    <row r="7" spans="1:5" ht="1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3.5" customHeight="1">
      <c r="A8" s="11">
        <v>1</v>
      </c>
      <c r="B8" s="43"/>
      <c r="C8" s="13"/>
      <c r="D8" s="14"/>
      <c r="E8" s="15"/>
    </row>
    <row r="9" spans="1:5" ht="13.5" customHeight="1">
      <c r="A9" s="16"/>
      <c r="B9" s="17"/>
      <c r="C9" s="18"/>
      <c r="D9" s="19"/>
      <c r="E9" s="20"/>
    </row>
    <row r="10" spans="1:5" ht="13.5" customHeight="1">
      <c r="A10" s="21" t="s">
        <v>9</v>
      </c>
      <c r="B10" s="21"/>
      <c r="C10" s="21"/>
      <c r="D10" s="21"/>
      <c r="E10" s="21"/>
    </row>
    <row r="11" spans="1:5" ht="13.5" customHeight="1">
      <c r="A11" s="64" t="s">
        <v>10</v>
      </c>
      <c r="B11" s="58" t="s">
        <v>5</v>
      </c>
      <c r="C11" s="65" t="s">
        <v>6</v>
      </c>
      <c r="D11" s="66" t="s">
        <v>7</v>
      </c>
      <c r="E11" s="65" t="s">
        <v>8</v>
      </c>
    </row>
    <row r="12" spans="1:5" ht="13.5" customHeight="1">
      <c r="A12" s="77">
        <v>1</v>
      </c>
      <c r="B12" s="68">
        <f>340.72+14539.69+286.38+8138.87+51761.69+16.92+195.42+264827.12</f>
        <v>340106.81</v>
      </c>
      <c r="C12" s="55" t="s">
        <v>15</v>
      </c>
      <c r="D12" s="39" t="s">
        <v>118</v>
      </c>
      <c r="E12" s="62">
        <v>44519</v>
      </c>
    </row>
    <row r="13" spans="1:6" s="7" customFormat="1" ht="13.5" customHeight="1">
      <c r="A13" s="77">
        <v>2</v>
      </c>
      <c r="B13" s="68">
        <v>462.05</v>
      </c>
      <c r="C13" s="55" t="s">
        <v>16</v>
      </c>
      <c r="D13" s="39" t="s">
        <v>100</v>
      </c>
      <c r="E13" s="62">
        <v>44519</v>
      </c>
      <c r="F13" s="6"/>
    </row>
    <row r="14" spans="1:6" s="7" customFormat="1" ht="13.5" customHeight="1">
      <c r="A14" s="77">
        <v>3</v>
      </c>
      <c r="B14" s="68">
        <v>442.1</v>
      </c>
      <c r="C14" s="55" t="s">
        <v>16</v>
      </c>
      <c r="D14" s="39" t="s">
        <v>102</v>
      </c>
      <c r="E14" s="62">
        <v>44519</v>
      </c>
      <c r="F14" s="6"/>
    </row>
    <row r="15" spans="1:6" s="7" customFormat="1" ht="13.5" customHeight="1">
      <c r="A15" s="77">
        <v>4</v>
      </c>
      <c r="B15" s="68">
        <v>862.5</v>
      </c>
      <c r="C15" s="55" t="s">
        <v>16</v>
      </c>
      <c r="D15" s="39" t="s">
        <v>97</v>
      </c>
      <c r="E15" s="62">
        <v>44519</v>
      </c>
      <c r="F15" s="6"/>
    </row>
    <row r="16" spans="1:6" s="7" customFormat="1" ht="13.5" customHeight="1">
      <c r="A16" s="77">
        <v>5</v>
      </c>
      <c r="B16" s="68">
        <v>64.69</v>
      </c>
      <c r="C16" s="55" t="s">
        <v>16</v>
      </c>
      <c r="D16" s="39" t="s">
        <v>104</v>
      </c>
      <c r="E16" s="62">
        <v>44519</v>
      </c>
      <c r="F16" s="6"/>
    </row>
    <row r="17" spans="1:6" s="7" customFormat="1" ht="13.5" customHeight="1">
      <c r="A17" s="77">
        <v>6</v>
      </c>
      <c r="B17" s="104">
        <v>71.87</v>
      </c>
      <c r="C17" s="55" t="s">
        <v>16</v>
      </c>
      <c r="D17" s="39" t="s">
        <v>95</v>
      </c>
      <c r="E17" s="62">
        <v>44519</v>
      </c>
      <c r="F17" s="6"/>
    </row>
    <row r="18" spans="1:6" s="7" customFormat="1" ht="13.5" customHeight="1">
      <c r="A18" s="77">
        <v>7</v>
      </c>
      <c r="B18" s="68">
        <v>154.01</v>
      </c>
      <c r="C18" s="55" t="s">
        <v>16</v>
      </c>
      <c r="D18" s="39" t="s">
        <v>103</v>
      </c>
      <c r="E18" s="62">
        <v>44519</v>
      </c>
      <c r="F18" s="6"/>
    </row>
    <row r="19" spans="1:6" s="7" customFormat="1" ht="13.5" customHeight="1">
      <c r="A19" s="77">
        <v>8</v>
      </c>
      <c r="B19" s="76">
        <v>1940.61</v>
      </c>
      <c r="C19" s="55" t="s">
        <v>16</v>
      </c>
      <c r="D19" s="39" t="s">
        <v>98</v>
      </c>
      <c r="E19" s="62">
        <v>44519</v>
      </c>
      <c r="F19" s="6"/>
    </row>
    <row r="20" spans="1:6" s="7" customFormat="1" ht="13.5" customHeight="1">
      <c r="A20" s="77">
        <v>9</v>
      </c>
      <c r="B20" s="76">
        <v>19755.25</v>
      </c>
      <c r="C20" s="55" t="s">
        <v>16</v>
      </c>
      <c r="D20" s="39" t="s">
        <v>99</v>
      </c>
      <c r="E20" s="62">
        <v>44519</v>
      </c>
      <c r="F20" s="6"/>
    </row>
    <row r="21" spans="1:6" s="7" customFormat="1" ht="13.5" customHeight="1">
      <c r="A21" s="77">
        <v>10</v>
      </c>
      <c r="B21" s="76">
        <v>2055.78</v>
      </c>
      <c r="C21" s="55" t="s">
        <v>16</v>
      </c>
      <c r="D21" s="39" t="s">
        <v>101</v>
      </c>
      <c r="E21" s="62">
        <v>44519</v>
      </c>
      <c r="F21" s="6"/>
    </row>
    <row r="22" spans="1:6" s="7" customFormat="1" ht="13.5" customHeight="1">
      <c r="A22" s="77">
        <v>11</v>
      </c>
      <c r="B22" s="76">
        <v>1622.32</v>
      </c>
      <c r="C22" s="55" t="s">
        <v>16</v>
      </c>
      <c r="D22" s="39" t="s">
        <v>96</v>
      </c>
      <c r="E22" s="62">
        <v>44519</v>
      </c>
      <c r="F22" s="6"/>
    </row>
    <row r="23" spans="1:6" s="7" customFormat="1" ht="13.5" customHeight="1">
      <c r="A23" s="77">
        <v>12</v>
      </c>
      <c r="B23" s="76">
        <v>17572.84</v>
      </c>
      <c r="C23" s="55" t="s">
        <v>16</v>
      </c>
      <c r="D23" s="39" t="s">
        <v>105</v>
      </c>
      <c r="E23" s="62">
        <v>44519</v>
      </c>
      <c r="F23" s="6"/>
    </row>
    <row r="24" spans="1:256" s="6" customFormat="1" ht="13.5" customHeight="1">
      <c r="A24" s="77">
        <v>13</v>
      </c>
      <c r="B24" s="68">
        <v>1170.52</v>
      </c>
      <c r="C24" s="55" t="s">
        <v>16</v>
      </c>
      <c r="D24" s="39" t="s">
        <v>106</v>
      </c>
      <c r="E24" s="62">
        <v>44519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3.5" customHeight="1">
      <c r="A25" s="77">
        <v>14</v>
      </c>
      <c r="B25" s="68">
        <f>518.05</f>
        <v>518.05</v>
      </c>
      <c r="C25" s="45" t="s">
        <v>17</v>
      </c>
      <c r="D25" s="39" t="s">
        <v>107</v>
      </c>
      <c r="E25" s="62">
        <v>44519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3.5" customHeight="1">
      <c r="A26" s="77">
        <v>15</v>
      </c>
      <c r="B26" s="68">
        <v>12858.39</v>
      </c>
      <c r="C26" s="45" t="s">
        <v>17</v>
      </c>
      <c r="D26" s="39" t="s">
        <v>117</v>
      </c>
      <c r="E26" s="62">
        <v>44519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3.5" customHeight="1">
      <c r="A27" s="77">
        <v>16</v>
      </c>
      <c r="B27" s="68">
        <v>24998.4</v>
      </c>
      <c r="C27" s="45" t="s">
        <v>108</v>
      </c>
      <c r="D27" s="39" t="s">
        <v>111</v>
      </c>
      <c r="E27" s="62">
        <v>44519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5" ht="13.5" customHeight="1">
      <c r="A28" s="77">
        <v>17</v>
      </c>
      <c r="B28" s="68">
        <v>15000</v>
      </c>
      <c r="C28" s="59" t="s">
        <v>109</v>
      </c>
      <c r="D28" s="57" t="s">
        <v>110</v>
      </c>
      <c r="E28" s="62">
        <v>44519</v>
      </c>
    </row>
    <row r="29" spans="1:256" s="87" customFormat="1" ht="13.5" customHeight="1">
      <c r="A29" s="98"/>
      <c r="B29" s="102"/>
      <c r="C29" s="103"/>
      <c r="D29" s="85"/>
      <c r="E29" s="49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s="6" customFormat="1" ht="13.5" customHeight="1">
      <c r="A30" s="82" t="s">
        <v>11</v>
      </c>
      <c r="B30" s="75"/>
      <c r="C30" s="47"/>
      <c r="D30" s="47"/>
      <c r="E30" s="6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3.5" customHeight="1">
      <c r="A31" s="105" t="s">
        <v>4</v>
      </c>
      <c r="B31" s="106" t="s">
        <v>5</v>
      </c>
      <c r="C31" s="107" t="s">
        <v>6</v>
      </c>
      <c r="D31" s="107" t="s">
        <v>7</v>
      </c>
      <c r="E31" s="105" t="s">
        <v>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5" s="6" customFormat="1" ht="13.5" customHeight="1">
      <c r="A32" s="29"/>
      <c r="B32" s="69"/>
      <c r="C32" s="21"/>
      <c r="D32" s="21"/>
      <c r="E32" s="21"/>
    </row>
    <row r="33" spans="1:256" s="6" customFormat="1" ht="13.5" customHeight="1">
      <c r="A33" s="21" t="s">
        <v>12</v>
      </c>
      <c r="B33" s="36"/>
      <c r="C33" s="40"/>
      <c r="D33" s="48"/>
      <c r="E33" s="3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5" ht="13.5" customHeight="1">
      <c r="A34" s="24" t="s">
        <v>4</v>
      </c>
      <c r="B34" s="74" t="s">
        <v>5</v>
      </c>
      <c r="C34" s="63" t="s">
        <v>6</v>
      </c>
      <c r="D34" s="63" t="s">
        <v>7</v>
      </c>
      <c r="E34" s="65" t="s">
        <v>8</v>
      </c>
    </row>
    <row r="35" spans="1:5" ht="13.5" customHeight="1">
      <c r="A35" s="99">
        <v>1</v>
      </c>
      <c r="B35" s="57">
        <f>3373.65+19117.35</f>
        <v>22491</v>
      </c>
      <c r="C35" s="40" t="s">
        <v>112</v>
      </c>
      <c r="D35" s="44" t="s">
        <v>113</v>
      </c>
      <c r="E35" s="62">
        <v>44519</v>
      </c>
    </row>
    <row r="36" spans="1:5" ht="13.5" customHeight="1">
      <c r="A36" s="99">
        <v>2</v>
      </c>
      <c r="B36" s="45">
        <f>125.13+66.6+642.46</f>
        <v>834.19</v>
      </c>
      <c r="C36" s="44" t="s">
        <v>114</v>
      </c>
      <c r="D36" s="39" t="s">
        <v>115</v>
      </c>
      <c r="E36" s="62">
        <v>44519</v>
      </c>
    </row>
    <row r="37" spans="1:5" ht="13.5" customHeight="1">
      <c r="A37" s="99">
        <v>3</v>
      </c>
      <c r="B37" s="59">
        <f>932.66+496.38+4788.71</f>
        <v>6217.75</v>
      </c>
      <c r="C37" s="40" t="s">
        <v>26</v>
      </c>
      <c r="D37" s="44" t="s">
        <v>116</v>
      </c>
      <c r="E37" s="62">
        <v>44519</v>
      </c>
    </row>
    <row r="38" spans="1:5" ht="13.5" customHeight="1">
      <c r="A38" s="37"/>
      <c r="B38" s="100"/>
      <c r="C38" s="72"/>
      <c r="D38" s="72"/>
      <c r="E38" s="101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2021-11-22T08:32:56Z</cp:lastPrinted>
  <dcterms:created xsi:type="dcterms:W3CDTF">2020-03-03T07:59:12Z</dcterms:created>
  <dcterms:modified xsi:type="dcterms:W3CDTF">2021-11-22T08:33:22Z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