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600" windowHeight="11760" activeTab="3"/>
  </bookViews>
  <sheets>
    <sheet name="01.11.2021" sheetId="1" r:id="rId1"/>
    <sheet name="02.11.2021" sheetId="2" r:id="rId2"/>
    <sheet name="03.11.2021  " sheetId="3" r:id="rId3"/>
    <sheet name="04.11.2021 " sheetId="4" r:id="rId4"/>
    <sheet name="05.11.2021 " sheetId="5" r:id="rId5"/>
  </sheets>
  <definedNames/>
  <calcPr fullCalcOnLoad="1"/>
</workbook>
</file>

<file path=xl/sharedStrings.xml><?xml version="1.0" encoding="utf-8"?>
<sst xmlns="http://schemas.openxmlformats.org/spreadsheetml/2006/main" count="242" uniqueCount="99">
  <si>
    <t>Municipiul Piatra Neamț</t>
  </si>
  <si>
    <t>Direcția Economică</t>
  </si>
  <si>
    <t>SITUAȚIA</t>
  </si>
  <si>
    <t>CHELTUIELI PERSONAL</t>
  </si>
  <si>
    <t>Nr. crt.</t>
  </si>
  <si>
    <t>SUMA PLĂTITĂ</t>
  </si>
  <si>
    <t>BENEFICIAR</t>
  </si>
  <si>
    <t>OBIECTIV</t>
  </si>
  <si>
    <t>DATA PLĂȚII</t>
  </si>
  <si>
    <t>BUNURI ȘI SERVICII</t>
  </si>
  <si>
    <t>Nr. crt</t>
  </si>
  <si>
    <t>TRANSFERURI</t>
  </si>
  <si>
    <t>Investiții</t>
  </si>
  <si>
    <t>1</t>
  </si>
  <si>
    <t>2</t>
  </si>
  <si>
    <t>3</t>
  </si>
  <si>
    <t>4</t>
  </si>
  <si>
    <t>SC Troleibuzul SA</t>
  </si>
  <si>
    <t>Telekom  România Communication SRL</t>
  </si>
  <si>
    <t>Delgaz Grid SA</t>
  </si>
  <si>
    <t>SC Realitatea Media SRL</t>
  </si>
  <si>
    <t>Asociația Națională a Surzilor</t>
  </si>
  <si>
    <t>Compania Județeană Apa Serv SA</t>
  </si>
  <si>
    <t>Inspectoratul de Stat în Construcții</t>
  </si>
  <si>
    <t>plăților efectuate în perioada 01.11.2021</t>
  </si>
  <si>
    <t>SC Euro Audit Service SRL</t>
  </si>
  <si>
    <t>plăților efectuate în perioada 02.11.2021</t>
  </si>
  <si>
    <t>Asociația de Proprietari BL 122</t>
  </si>
  <si>
    <t>Contravaloare cheltuieli judecată dosar 5078/279/2020</t>
  </si>
  <si>
    <t>CEC număr 64/01.11.2021-cheltuieli transport donatori</t>
  </si>
  <si>
    <t>Contravaloare diurnă OD 31</t>
  </si>
  <si>
    <t>Contravaloare taxă timbru dosar 2876/103/2021</t>
  </si>
  <si>
    <t>Cabinet Avocat Chitaș Alina Roxana</t>
  </si>
  <si>
    <t>Contravaloare ononariu curator dosar 791/279/2021</t>
  </si>
  <si>
    <t>Contravaloare cheltuieli transport OD 31</t>
  </si>
  <si>
    <t>MLPDA</t>
  </si>
  <si>
    <t>Contravaloare dobânzi datorate SMIS 11178</t>
  </si>
  <si>
    <t>Factura număr 202193/2021-proiect cod SMIS 124828</t>
  </si>
  <si>
    <t>Factura număr 202100/2021 -proiect cod SMIS 124829</t>
  </si>
  <si>
    <t>Factura număr 21004235/2021-aviz  proiectare, execuție utilități pentru Creșe noi</t>
  </si>
  <si>
    <t>Hertha Business Invest SRL</t>
  </si>
  <si>
    <t>Factura număr 2021081/24.09.2021-Servicii consultanță contract număr 27056/2021</t>
  </si>
  <si>
    <t>plăților efectuate în perioada 03.11.2021</t>
  </si>
  <si>
    <t>Factura număr 59000928860/2021-aviz lucrări de alimentare energie electrică Academia de Muzică</t>
  </si>
  <si>
    <t>Referat  34773/2021 - cote aferente investiției Modernizare Aleea Brazilor</t>
  </si>
  <si>
    <t>plăților efectuate în perioada 04.11.2021</t>
  </si>
  <si>
    <t>Asociația Județeană de Sah Neamț</t>
  </si>
  <si>
    <t>HCL 202/2021-proiect memorialul Mihai Molodoi</t>
  </si>
  <si>
    <t>Asociația Children Forever</t>
  </si>
  <si>
    <t>HCL 202/2021-proiect Festivalul Internațional de Muzică pentru copii și tineret Cântrec de Stea</t>
  </si>
  <si>
    <t>Asociația Profesorilor de Istorie</t>
  </si>
  <si>
    <t>HCL 202/2021-proiect Curtenii lui Ștefan cel Mare</t>
  </si>
  <si>
    <t>Asociația de Proprietari Bloc 14A</t>
  </si>
  <si>
    <t>Factura număr 59000929179/2021-aviz amplasament la investiția Modernizare strada Călugărului</t>
  </si>
  <si>
    <t>Factura număr 174/2021-gratuități mijloace de transport  luna septembrie 2021</t>
  </si>
  <si>
    <t>Factura număr 175/2021-compensație aferentă lunii septembrie 2021</t>
  </si>
  <si>
    <t>SC Constalex Trans  SRL</t>
  </si>
  <si>
    <t>SC Andrei Popa Trans SRL</t>
  </si>
  <si>
    <t>SC Odis Trans SRL</t>
  </si>
  <si>
    <t>SC Marionex Com SRL</t>
  </si>
  <si>
    <t>SC Stellaria SRL</t>
  </si>
  <si>
    <t>SC Giulia Tour SRL</t>
  </si>
  <si>
    <t>Factura număr 5688/2021-gratuități mijloace de transport  luna septembrie 2021</t>
  </si>
  <si>
    <t>Factura număr 186/2021-gratuități mijloace de transport  luna septembrie 2021</t>
  </si>
  <si>
    <t>Factura număr 385/2021-gratuități mijloace de transport  luna septembrie 2021</t>
  </si>
  <si>
    <t>Factura număr 1469/2021-gratuități mijloace de transport  luna septembrie 2021</t>
  </si>
  <si>
    <t>Factura număr 504/2021-gratuități mijloace de transport  luna septembrie 2021</t>
  </si>
  <si>
    <t>Factura număr 9/2021-gratuități mijloace de transport  luna septembrie 2021</t>
  </si>
  <si>
    <t>Facturi 35160/35161/35162/10.2021-servicii publicitate</t>
  </si>
  <si>
    <t>Factura număr 444/26.102021-cheltuieli întreținere sediu BMSU luna  septembrie2021</t>
  </si>
  <si>
    <t xml:space="preserve">Factura număr 210314116232/09.09.22021-servicii telefonie </t>
  </si>
  <si>
    <t>Factura număr 21031565163/03.09-servicii telefonie și internet</t>
  </si>
  <si>
    <t>Factura număr 21031561560/09.10.2021-servicii VPN Taxe și Impozite</t>
  </si>
  <si>
    <t>Metroservice</t>
  </si>
  <si>
    <t xml:space="preserve">Factura număr 23059/30.09.2021 servicii scanare </t>
  </si>
  <si>
    <t>Konica Minolta Business SRL</t>
  </si>
  <si>
    <t>Factura număr 864372/30.09.2021-abonament tarif lunar</t>
  </si>
  <si>
    <t>Factura număr 778/08.10.2021-aplicație voce pentru mâini</t>
  </si>
  <si>
    <t>Monitorul Oficial RA</t>
  </si>
  <si>
    <t>Factura număr 30525/01.11.2021-publicare anunț</t>
  </si>
  <si>
    <t>Hana SRL</t>
  </si>
  <si>
    <t>Factura număr4239/25.10.2021-coroană de flori</t>
  </si>
  <si>
    <t>Liceul cu Program Sportiv</t>
  </si>
  <si>
    <t>Transfer sume activități sportive</t>
  </si>
  <si>
    <t>SC Dedeman SRL</t>
  </si>
  <si>
    <t>Factura număr 4604122332/29.10.2021-materiale necesare pentru Sala Polivalentă</t>
  </si>
  <si>
    <t>Factura număr 506934238/2021-tarif  proiect cod SMIS 126467</t>
  </si>
  <si>
    <t>SC Mondoterm SRL</t>
  </si>
  <si>
    <t>Factura număr 5245/2021- contract număr 33431/2020 proiect cod SMIS 127872</t>
  </si>
  <si>
    <t>Factura număr 5246/2021- contract număr 35394/2020 proiect cod SMIS 127871</t>
  </si>
  <si>
    <t>SC Paltinul Interax Proiect SRL</t>
  </si>
  <si>
    <t>Factura număr 57/2021-servicii de elaborare a documentației tehnico-economice proiect cod SMIS 128041</t>
  </si>
  <si>
    <t>Factura număr 56/2021-servicii de elaborare a documentației tehnico-economice proiect cod SMIS 128042</t>
  </si>
  <si>
    <t>plăților efectuate în perioada 05.11.2021</t>
  </si>
  <si>
    <t>Casa Socială a Construcțiilor</t>
  </si>
  <si>
    <t>Referat număr 34827/2021-cote lucrări proiect cod SMIS 124828</t>
  </si>
  <si>
    <t>Referat număr 34828/2021-cote lucrări proiect cod SMIS 124829</t>
  </si>
  <si>
    <t>Factura număr 5244/2021- contract număr 33557/1950/2020 proiect cod SMIS 127870</t>
  </si>
  <si>
    <t>HCL 202/2021-proiect Festivalul Internațional de Muzică pentru copii și tineret Cântec de Stea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</si>
</sst>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Calibri"/>
      <family val="2"/>
    </font>
    <font>
      <i/>
      <sz val="11"/>
      <color rgb="FF7F7F7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E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1" fillId="20" borderId="0">
      <alignment/>
      <protection/>
    </xf>
    <xf numFmtId="0" fontId="31" fillId="21" borderId="0">
      <alignment/>
      <protection/>
    </xf>
    <xf numFmtId="0" fontId="30" fillId="22" borderId="0">
      <alignment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>
      <alignment/>
      <protection/>
    </xf>
    <xf numFmtId="0" fontId="33" fillId="30" borderId="1" applyNumberFormat="0" applyAlignment="0" applyProtection="0"/>
    <xf numFmtId="0" fontId="34" fillId="3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>
      <alignment/>
      <protection/>
    </xf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33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>
      <alignment/>
      <protection/>
    </xf>
    <xf numFmtId="0" fontId="44" fillId="34" borderId="1" applyNumberFormat="0" applyAlignment="0" applyProtection="0"/>
    <xf numFmtId="0" fontId="45" fillId="0" borderId="4" applyNumberFormat="0" applyFill="0" applyAlignment="0" applyProtection="0"/>
    <xf numFmtId="0" fontId="46" fillId="35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35" borderId="5">
      <alignment/>
      <protection/>
    </xf>
    <xf numFmtId="0" fontId="49" fillId="30" borderId="6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0" fillId="36" borderId="0" xfId="0" applyFont="1" applyFill="1" applyAlignment="1">
      <alignment vertical="center"/>
    </xf>
    <xf numFmtId="0" fontId="53" fillId="36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4" fillId="0" borderId="0" xfId="0" applyFont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54" fillId="36" borderId="0" xfId="0" applyFont="1" applyFill="1" applyAlignment="1">
      <alignment horizontal="center" vertical="center"/>
    </xf>
    <xf numFmtId="0" fontId="30" fillId="36" borderId="8" xfId="0" applyFont="1" applyFill="1" applyBorder="1" applyAlignment="1">
      <alignment horizontal="center" vertical="center"/>
    </xf>
    <xf numFmtId="0" fontId="54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horizontal="right" vertical="center"/>
    </xf>
    <xf numFmtId="4" fontId="54" fillId="36" borderId="8" xfId="0" applyNumberFormat="1" applyFont="1" applyFill="1" applyBorder="1" applyAlignment="1">
      <alignment vertical="center" wrapText="1"/>
    </xf>
    <xf numFmtId="0" fontId="54" fillId="36" borderId="8" xfId="0" applyFont="1" applyFill="1" applyBorder="1" applyAlignment="1">
      <alignment vertical="center" wrapText="1"/>
    </xf>
    <xf numFmtId="14" fontId="54" fillId="36" borderId="8" xfId="0" applyNumberFormat="1" applyFont="1" applyFill="1" applyBorder="1" applyAlignment="1">
      <alignment horizontal="center" vertical="center"/>
    </xf>
    <xf numFmtId="0" fontId="54" fillId="36" borderId="9" xfId="0" applyFont="1" applyFill="1" applyBorder="1" applyAlignment="1">
      <alignment horizontal="center" vertical="center"/>
    </xf>
    <xf numFmtId="4" fontId="54" fillId="36" borderId="9" xfId="0" applyNumberFormat="1" applyFont="1" applyFill="1" applyBorder="1" applyAlignment="1">
      <alignment horizontal="right" vertical="center"/>
    </xf>
    <xf numFmtId="4" fontId="54" fillId="36" borderId="9" xfId="0" applyNumberFormat="1" applyFont="1" applyFill="1" applyBorder="1" applyAlignment="1">
      <alignment vertical="center" wrapText="1"/>
    </xf>
    <xf numFmtId="0" fontId="54" fillId="36" borderId="9" xfId="0" applyFont="1" applyFill="1" applyBorder="1" applyAlignment="1">
      <alignment vertical="center" wrapText="1"/>
    </xf>
    <xf numFmtId="14" fontId="54" fillId="36" borderId="9" xfId="0" applyNumberFormat="1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vertical="center"/>
    </xf>
    <xf numFmtId="0" fontId="53" fillId="36" borderId="8" xfId="0" applyFont="1" applyFill="1" applyBorder="1" applyAlignment="1">
      <alignment horizontal="center" vertical="center" wrapText="1"/>
    </xf>
    <xf numFmtId="4" fontId="53" fillId="36" borderId="8" xfId="0" applyNumberFormat="1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horizontal="center" vertical="center"/>
    </xf>
    <xf numFmtId="0" fontId="53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vertical="center"/>
    </xf>
    <xf numFmtId="4" fontId="53" fillId="36" borderId="8" xfId="0" applyNumberFormat="1" applyFont="1" applyFill="1" applyBorder="1" applyAlignment="1">
      <alignment vertical="center"/>
    </xf>
    <xf numFmtId="0" fontId="53" fillId="36" borderId="8" xfId="0" applyFont="1" applyFill="1" applyBorder="1" applyAlignment="1">
      <alignment vertical="center" wrapText="1"/>
    </xf>
    <xf numFmtId="0" fontId="0" fillId="36" borderId="8" xfId="0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/>
    </xf>
    <xf numFmtId="0" fontId="54" fillId="36" borderId="8" xfId="0" applyFont="1" applyFill="1" applyBorder="1" applyAlignment="1">
      <alignment/>
    </xf>
    <xf numFmtId="14" fontId="54" fillId="0" borderId="8" xfId="0" applyNumberFormat="1" applyFont="1" applyFill="1" applyBorder="1" applyAlignment="1">
      <alignment horizontal="center" vertical="center"/>
    </xf>
    <xf numFmtId="4" fontId="54" fillId="36" borderId="8" xfId="0" applyNumberFormat="1" applyFont="1" applyFill="1" applyBorder="1" applyAlignment="1">
      <alignment vertical="center"/>
    </xf>
    <xf numFmtId="0" fontId="54" fillId="36" borderId="0" xfId="0" applyFont="1" applyFill="1" applyAlignment="1">
      <alignment vertical="center"/>
    </xf>
    <xf numFmtId="0" fontId="54" fillId="36" borderId="8" xfId="0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/>
    </xf>
    <xf numFmtId="0" fontId="54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4" fontId="55" fillId="0" borderId="1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7" fillId="37" borderId="10" xfId="0" applyFont="1" applyFill="1" applyBorder="1" applyAlignment="1">
      <alignment vertical="center"/>
    </xf>
    <xf numFmtId="4" fontId="17" fillId="37" borderId="10" xfId="0" applyNumberFormat="1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54" fillId="36" borderId="1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vertical="center"/>
    </xf>
    <xf numFmtId="4" fontId="54" fillId="0" borderId="8" xfId="0" applyNumberFormat="1" applyFont="1" applyFill="1" applyBorder="1" applyAlignment="1">
      <alignment horizontal="right" vertical="center"/>
    </xf>
    <xf numFmtId="4" fontId="53" fillId="36" borderId="11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vertical="center"/>
    </xf>
    <xf numFmtId="4" fontId="54" fillId="0" borderId="10" xfId="0" applyNumberFormat="1" applyFont="1" applyFill="1" applyBorder="1" applyAlignment="1">
      <alignment vertical="center"/>
    </xf>
    <xf numFmtId="0" fontId="54" fillId="36" borderId="10" xfId="0" applyFont="1" applyFill="1" applyBorder="1" applyAlignment="1">
      <alignment horizontal="center" vertical="center"/>
    </xf>
    <xf numFmtId="14" fontId="54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vertical="center"/>
    </xf>
    <xf numFmtId="0" fontId="54" fillId="36" borderId="10" xfId="0" applyFont="1" applyFill="1" applyBorder="1" applyAlignment="1">
      <alignment/>
    </xf>
    <xf numFmtId="14" fontId="0" fillId="36" borderId="10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right" vertical="center"/>
    </xf>
    <xf numFmtId="0" fontId="53" fillId="0" borderId="9" xfId="0" applyFont="1" applyFill="1" applyBorder="1" applyAlignment="1">
      <alignment vertical="center"/>
    </xf>
    <xf numFmtId="4" fontId="53" fillId="0" borderId="8" xfId="0" applyNumberFormat="1" applyFont="1" applyFill="1" applyBorder="1" applyAlignment="1">
      <alignment vertical="center"/>
    </xf>
    <xf numFmtId="0" fontId="53" fillId="36" borderId="10" xfId="0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vertical="center"/>
    </xf>
    <xf numFmtId="4" fontId="55" fillId="0" borderId="10" xfId="0" applyNumberFormat="1" applyFont="1" applyFill="1" applyBorder="1" applyAlignment="1">
      <alignment horizontal="right" vertical="center"/>
    </xf>
    <xf numFmtId="0" fontId="54" fillId="36" borderId="10" xfId="0" applyFont="1" applyFill="1" applyBorder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vertical="center"/>
    </xf>
    <xf numFmtId="0" fontId="55" fillId="37" borderId="10" xfId="0" applyFont="1" applyFill="1" applyBorder="1" applyAlignment="1">
      <alignment/>
    </xf>
    <xf numFmtId="0" fontId="54" fillId="0" borderId="0" xfId="0" applyFont="1" applyAlignment="1">
      <alignment/>
    </xf>
    <xf numFmtId="0" fontId="54" fillId="36" borderId="13" xfId="0" applyFont="1" applyFill="1" applyBorder="1" applyAlignment="1">
      <alignment horizontal="center" vertical="center"/>
    </xf>
    <xf numFmtId="4" fontId="55" fillId="0" borderId="14" xfId="0" applyNumberFormat="1" applyFont="1" applyFill="1" applyBorder="1" applyAlignment="1">
      <alignment/>
    </xf>
    <xf numFmtId="4" fontId="17" fillId="37" borderId="14" xfId="0" applyNumberFormat="1" applyFont="1" applyFill="1" applyBorder="1" applyAlignment="1">
      <alignment vertical="center"/>
    </xf>
    <xf numFmtId="0" fontId="55" fillId="37" borderId="14" xfId="0" applyFont="1" applyFill="1" applyBorder="1" applyAlignment="1">
      <alignment/>
    </xf>
    <xf numFmtId="14" fontId="54" fillId="36" borderId="13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 horizontal="center" vertical="center"/>
    </xf>
    <xf numFmtId="4" fontId="54" fillId="36" borderId="10" xfId="0" applyNumberFormat="1" applyFont="1" applyFill="1" applyBorder="1" applyAlignment="1">
      <alignment/>
    </xf>
    <xf numFmtId="4" fontId="54" fillId="0" borderId="9" xfId="0" applyNumberFormat="1" applyFont="1" applyFill="1" applyBorder="1" applyAlignment="1">
      <alignment horizontal="right" vertical="center"/>
    </xf>
    <xf numFmtId="4" fontId="53" fillId="0" borderId="11" xfId="0" applyNumberFormat="1" applyFont="1" applyFill="1" applyBorder="1" applyAlignment="1">
      <alignment horizontal="center" vertical="center"/>
    </xf>
    <xf numFmtId="0" fontId="54" fillId="36" borderId="1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left" vertical="center"/>
    </xf>
    <xf numFmtId="0" fontId="53" fillId="36" borderId="0" xfId="0" applyFont="1" applyFill="1" applyBorder="1" applyAlignment="1">
      <alignment horizontal="center" vertical="center"/>
    </xf>
    <xf numFmtId="0" fontId="30" fillId="36" borderId="9" xfId="0" applyFont="1" applyFill="1" applyBorder="1" applyAlignment="1">
      <alignment horizontal="left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421875" style="34" customWidth="1"/>
    <col min="4" max="4" width="53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24</v>
      </c>
      <c r="B4" s="86"/>
      <c r="C4" s="86"/>
      <c r="D4" s="8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55" t="s">
        <v>10</v>
      </c>
      <c r="B11" s="50" t="s">
        <v>5</v>
      </c>
      <c r="C11" s="56" t="s">
        <v>6</v>
      </c>
      <c r="D11" s="57" t="s">
        <v>7</v>
      </c>
      <c r="E11" s="56" t="s">
        <v>8</v>
      </c>
    </row>
    <row r="12" spans="1:256" s="74" customFormat="1" ht="12" customHeight="1">
      <c r="A12" s="60"/>
      <c r="B12" s="80">
        <v>432</v>
      </c>
      <c r="C12" s="53" t="s">
        <v>27</v>
      </c>
      <c r="D12" s="46" t="s">
        <v>28</v>
      </c>
      <c r="E12" s="54">
        <v>44501</v>
      </c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74" customFormat="1" ht="12" customHeight="1">
      <c r="A13" s="60"/>
      <c r="B13" s="80">
        <v>1000</v>
      </c>
      <c r="C13" s="53" t="s">
        <v>0</v>
      </c>
      <c r="D13" s="46" t="s">
        <v>29</v>
      </c>
      <c r="E13" s="54">
        <v>44501</v>
      </c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5" ht="12" customHeight="1">
      <c r="A14" s="70"/>
      <c r="B14" s="71"/>
      <c r="C14" s="64"/>
      <c r="D14" s="72"/>
      <c r="E14" s="64"/>
    </row>
    <row r="15" spans="1:6" s="7" customFormat="1" ht="12.75" customHeight="1">
      <c r="A15" s="75"/>
      <c r="B15" s="76"/>
      <c r="C15" s="77"/>
      <c r="D15" s="78"/>
      <c r="E15" s="79"/>
      <c r="F15" s="6"/>
    </row>
    <row r="16" spans="1:256" s="6" customFormat="1" ht="15">
      <c r="A16" s="21" t="s">
        <v>11</v>
      </c>
      <c r="B16" s="21"/>
      <c r="C16" s="21"/>
      <c r="D16" s="21"/>
      <c r="E16" s="21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4" t="s">
        <v>4</v>
      </c>
      <c r="B17" s="27" t="s">
        <v>5</v>
      </c>
      <c r="C17" s="28" t="s">
        <v>6</v>
      </c>
      <c r="D17" s="28" t="s">
        <v>7</v>
      </c>
      <c r="E17" s="24" t="s">
        <v>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9"/>
      <c r="B18" s="30"/>
      <c r="C18" s="30"/>
      <c r="D18" s="31"/>
      <c r="E18" s="3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20" spans="1:256" s="6" customFormat="1" ht="15">
      <c r="A20" s="21" t="s">
        <v>12</v>
      </c>
      <c r="B20" s="21"/>
      <c r="C20" s="21"/>
      <c r="D20" s="21"/>
      <c r="E20" s="21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4" t="s">
        <v>4</v>
      </c>
      <c r="B21" s="27" t="s">
        <v>5</v>
      </c>
      <c r="C21" s="28" t="s">
        <v>6</v>
      </c>
      <c r="D21" s="28" t="s">
        <v>7</v>
      </c>
      <c r="E21" s="24" t="s">
        <v>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5" s="6" customFormat="1" ht="12.75">
      <c r="A22" s="37">
        <v>1</v>
      </c>
      <c r="B22" s="26"/>
      <c r="C22" s="37"/>
      <c r="D22" s="37"/>
      <c r="E22" s="32"/>
    </row>
    <row r="23" spans="1:5" s="6" customFormat="1" ht="12.75">
      <c r="A23" s="37">
        <v>2</v>
      </c>
      <c r="B23" s="26"/>
      <c r="C23" s="37"/>
      <c r="D23" s="37"/>
      <c r="E23" s="32"/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2.421875" style="34" customWidth="1"/>
    <col min="4" max="4" width="71.281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26</v>
      </c>
      <c r="B4" s="86"/>
      <c r="C4" s="86"/>
      <c r="D4" s="8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>
        <v>20</v>
      </c>
      <c r="C8" s="13" t="s">
        <v>0</v>
      </c>
      <c r="D8" s="14" t="s">
        <v>30</v>
      </c>
      <c r="E8" s="15">
        <v>44502</v>
      </c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22" t="s">
        <v>10</v>
      </c>
      <c r="B11" s="23" t="s">
        <v>5</v>
      </c>
      <c r="C11" s="24" t="s">
        <v>6</v>
      </c>
      <c r="D11" s="25" t="s">
        <v>7</v>
      </c>
      <c r="E11" s="24" t="s">
        <v>8</v>
      </c>
    </row>
    <row r="12" spans="1:6" s="7" customFormat="1" ht="12.75" customHeight="1">
      <c r="A12" s="11" t="s">
        <v>13</v>
      </c>
      <c r="B12" s="39">
        <v>50</v>
      </c>
      <c r="C12" s="42" t="s">
        <v>0</v>
      </c>
      <c r="D12" s="43" t="s">
        <v>31</v>
      </c>
      <c r="E12" s="15">
        <v>44502</v>
      </c>
      <c r="F12" s="6"/>
    </row>
    <row r="13" spans="1:6" s="7" customFormat="1" ht="12.75" customHeight="1">
      <c r="A13" s="11" t="s">
        <v>14</v>
      </c>
      <c r="B13" s="65">
        <v>500</v>
      </c>
      <c r="C13" s="42" t="s">
        <v>32</v>
      </c>
      <c r="D13" s="43" t="s">
        <v>33</v>
      </c>
      <c r="E13" s="15">
        <v>44502</v>
      </c>
      <c r="F13" s="6"/>
    </row>
    <row r="14" spans="1:6" s="7" customFormat="1" ht="12.75" customHeight="1">
      <c r="A14" s="11" t="s">
        <v>15</v>
      </c>
      <c r="B14" s="65">
        <v>340</v>
      </c>
      <c r="C14" s="42" t="s">
        <v>0</v>
      </c>
      <c r="D14" s="43" t="s">
        <v>34</v>
      </c>
      <c r="E14" s="15">
        <v>44502</v>
      </c>
      <c r="F14" s="6"/>
    </row>
    <row r="15" spans="1:6" s="7" customFormat="1" ht="12.75" customHeight="1">
      <c r="A15" s="11" t="s">
        <v>16</v>
      </c>
      <c r="B15" s="65">
        <v>4295.04</v>
      </c>
      <c r="C15" s="42" t="s">
        <v>35</v>
      </c>
      <c r="D15" s="43" t="s">
        <v>36</v>
      </c>
      <c r="E15" s="15">
        <v>44502</v>
      </c>
      <c r="F15" s="6"/>
    </row>
    <row r="16" spans="1:6" s="7" customFormat="1" ht="12.75" customHeight="1">
      <c r="A16" s="11"/>
      <c r="B16" s="44"/>
      <c r="C16" s="42"/>
      <c r="D16" s="43"/>
      <c r="E16" s="15"/>
      <c r="F16" s="6"/>
    </row>
    <row r="17" spans="1:256" s="6" customFormat="1" ht="15">
      <c r="A17" s="21" t="s">
        <v>11</v>
      </c>
      <c r="B17" s="21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4" t="s">
        <v>4</v>
      </c>
      <c r="B18" s="27" t="s">
        <v>5</v>
      </c>
      <c r="C18" s="28" t="s">
        <v>6</v>
      </c>
      <c r="D18" s="28" t="s">
        <v>7</v>
      </c>
      <c r="E18" s="24" t="s">
        <v>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9"/>
      <c r="B19" s="30"/>
      <c r="C19" s="30"/>
      <c r="D19" s="31"/>
      <c r="E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1" spans="1:256" s="6" customFormat="1" ht="15">
      <c r="A21" s="21" t="s">
        <v>12</v>
      </c>
      <c r="B21" s="21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27" t="s">
        <v>5</v>
      </c>
      <c r="C22" s="28" t="s">
        <v>6</v>
      </c>
      <c r="D22" s="28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5" s="6" customFormat="1" ht="12.75">
      <c r="A23" s="37">
        <v>1</v>
      </c>
      <c r="B23" s="26">
        <f>823191.83+85328.12+160327.05</f>
        <v>1068847</v>
      </c>
      <c r="C23" s="35" t="s">
        <v>25</v>
      </c>
      <c r="D23" s="37" t="s">
        <v>37</v>
      </c>
      <c r="E23" s="32">
        <v>44502</v>
      </c>
    </row>
    <row r="24" spans="1:5" ht="15">
      <c r="A24" s="37">
        <v>2</v>
      </c>
      <c r="B24" s="26">
        <f>894524.21+92722.1+174219.94</f>
        <v>1161466.25</v>
      </c>
      <c r="C24" s="35" t="s">
        <v>25</v>
      </c>
      <c r="D24" s="37" t="s">
        <v>38</v>
      </c>
      <c r="E24" s="32">
        <v>44502</v>
      </c>
    </row>
    <row r="25" spans="1:5" ht="15">
      <c r="A25" s="37">
        <v>3</v>
      </c>
      <c r="B25" s="26">
        <f>43792</f>
        <v>43792</v>
      </c>
      <c r="C25" s="37" t="s">
        <v>40</v>
      </c>
      <c r="D25" s="37" t="s">
        <v>41</v>
      </c>
      <c r="E25" s="32">
        <v>44502</v>
      </c>
    </row>
    <row r="26" spans="1:5" ht="15">
      <c r="A26" s="37">
        <v>4</v>
      </c>
      <c r="B26" s="26">
        <v>109.34</v>
      </c>
      <c r="C26" s="41" t="s">
        <v>22</v>
      </c>
      <c r="D26" s="40" t="s">
        <v>39</v>
      </c>
      <c r="E26" s="32">
        <v>44502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6.57421875" style="34" customWidth="1"/>
    <col min="2" max="2" width="14.421875" style="34" customWidth="1"/>
    <col min="3" max="3" width="30.28125" style="34" customWidth="1"/>
    <col min="4" max="4" width="80.14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1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42</v>
      </c>
      <c r="B4" s="86"/>
      <c r="C4" s="86"/>
      <c r="D4" s="86"/>
      <c r="E4" s="5"/>
    </row>
    <row r="5" spans="1:5" ht="12" customHeight="1">
      <c r="A5" s="2"/>
      <c r="B5" s="2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10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12"/>
      <c r="C8" s="13"/>
      <c r="D8" s="14"/>
      <c r="E8" s="15"/>
    </row>
    <row r="9" spans="1:5" ht="12" customHeight="1">
      <c r="A9" s="16"/>
      <c r="B9" s="17"/>
      <c r="C9" s="18"/>
      <c r="D9" s="19"/>
      <c r="E9" s="20"/>
    </row>
    <row r="10" spans="1:5" ht="12" customHeight="1">
      <c r="A10" s="21" t="s">
        <v>9</v>
      </c>
      <c r="B10" s="21"/>
      <c r="C10" s="21"/>
      <c r="D10" s="21"/>
      <c r="E10" s="21"/>
    </row>
    <row r="11" spans="1:5" ht="12" customHeight="1">
      <c r="A11" s="55" t="s">
        <v>10</v>
      </c>
      <c r="B11" s="50" t="s">
        <v>5</v>
      </c>
      <c r="C11" s="56" t="s">
        <v>6</v>
      </c>
      <c r="D11" s="57" t="s">
        <v>7</v>
      </c>
      <c r="E11" s="56" t="s">
        <v>8</v>
      </c>
    </row>
    <row r="12" spans="1:5" ht="12" customHeight="1">
      <c r="A12" s="60"/>
      <c r="B12" s="47"/>
      <c r="C12" s="42"/>
      <c r="D12" s="43"/>
      <c r="E12" s="59"/>
    </row>
    <row r="13" spans="1:5" ht="15">
      <c r="A13" s="60"/>
      <c r="B13" s="66"/>
      <c r="C13" s="42"/>
      <c r="D13" s="43"/>
      <c r="E13" s="59"/>
    </row>
    <row r="14" spans="1:256" s="6" customFormat="1" ht="15">
      <c r="A14" s="21" t="s">
        <v>11</v>
      </c>
      <c r="B14" s="21"/>
      <c r="C14" s="21"/>
      <c r="D14" s="21"/>
      <c r="E14" s="2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5" ht="15">
      <c r="A15" s="24" t="s">
        <v>4</v>
      </c>
      <c r="B15" s="27" t="s">
        <v>5</v>
      </c>
      <c r="C15" s="28" t="s">
        <v>6</v>
      </c>
      <c r="D15" s="28" t="s">
        <v>7</v>
      </c>
      <c r="E15" s="24" t="s">
        <v>8</v>
      </c>
    </row>
    <row r="16" spans="1:256" s="6" customFormat="1" ht="15">
      <c r="A16" s="29"/>
      <c r="B16" s="30"/>
      <c r="C16" s="30"/>
      <c r="D16" s="31"/>
      <c r="E16" s="32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2.75">
      <c r="A17" s="34"/>
      <c r="B17" s="34"/>
      <c r="C17" s="34"/>
      <c r="D17" s="34"/>
      <c r="E17" s="34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5">
      <c r="A18" s="21" t="s">
        <v>12</v>
      </c>
      <c r="B18" s="21"/>
      <c r="C18" s="21"/>
      <c r="D18" s="21"/>
      <c r="E18" s="21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5">
      <c r="A19" s="24" t="s">
        <v>4</v>
      </c>
      <c r="B19" s="27" t="s">
        <v>5</v>
      </c>
      <c r="C19" s="28" t="s">
        <v>6</v>
      </c>
      <c r="D19" s="28" t="s">
        <v>7</v>
      </c>
      <c r="E19" s="24" t="s">
        <v>8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38" customFormat="1" ht="15">
      <c r="A20" s="35">
        <v>1</v>
      </c>
      <c r="B20" s="33">
        <v>142.8</v>
      </c>
      <c r="C20" s="37" t="s">
        <v>19</v>
      </c>
      <c r="D20" s="35" t="s">
        <v>43</v>
      </c>
      <c r="E20" s="32">
        <v>44503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5" ht="15">
      <c r="A21" s="35">
        <v>2</v>
      </c>
      <c r="B21" s="26">
        <v>260.35</v>
      </c>
      <c r="C21" s="41" t="s">
        <v>23</v>
      </c>
      <c r="D21" s="43" t="s">
        <v>44</v>
      </c>
      <c r="E21" s="32">
        <v>44503</v>
      </c>
    </row>
  </sheetData>
  <sheetProtection/>
  <mergeCells count="4">
    <mergeCell ref="A2:D2"/>
    <mergeCell ref="A3:D3"/>
    <mergeCell ref="A4:D4"/>
    <mergeCell ref="A6:B6"/>
  </mergeCells>
  <printOptions/>
  <pageMargins left="0.7083" right="0.7083" top="1.1417000000000002" bottom="1.1417000000000002" header="0.7480000000000001" footer="0.7480000000000001"/>
  <pageSetup fitToHeight="0" fitToWidth="0" horizontalDpi="300" verticalDpi="300" orientation="landscape" paperSize="9" scale="65" r:id="rId1"/>
  <colBreaks count="1" manualBreakCount="1">
    <brk id="5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PageLayoutView="0" workbookViewId="0" topLeftCell="A1">
      <selection activeCell="B12" sqref="B12:B46"/>
    </sheetView>
  </sheetViews>
  <sheetFormatPr defaultColWidth="9.140625" defaultRowHeight="15"/>
  <cols>
    <col min="1" max="1" width="6.57421875" style="34" customWidth="1"/>
    <col min="2" max="2" width="14.421875" style="6" customWidth="1"/>
    <col min="3" max="3" width="36.140625" style="34" customWidth="1"/>
    <col min="4" max="4" width="86.0039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3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45</v>
      </c>
      <c r="B4" s="86"/>
      <c r="C4" s="86"/>
      <c r="D4" s="86"/>
      <c r="E4" s="5"/>
    </row>
    <row r="5" spans="1:5" ht="12" customHeight="1">
      <c r="A5" s="2"/>
      <c r="B5" s="68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69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49"/>
      <c r="C8" s="13"/>
      <c r="D8" s="14"/>
      <c r="E8" s="15"/>
    </row>
    <row r="9" spans="1:5" ht="12" customHeight="1">
      <c r="A9" s="16"/>
      <c r="B9" s="82"/>
      <c r="C9" s="18"/>
      <c r="D9" s="19"/>
      <c r="E9" s="20"/>
    </row>
    <row r="10" spans="1:5" ht="12" customHeight="1">
      <c r="A10" s="21" t="s">
        <v>9</v>
      </c>
      <c r="B10" s="62"/>
      <c r="C10" s="21"/>
      <c r="D10" s="21"/>
      <c r="E10" s="21"/>
    </row>
    <row r="11" spans="1:5" ht="12" customHeight="1">
      <c r="A11" s="55" t="s">
        <v>10</v>
      </c>
      <c r="B11" s="83" t="s">
        <v>5</v>
      </c>
      <c r="C11" s="56" t="s">
        <v>6</v>
      </c>
      <c r="D11" s="57" t="s">
        <v>7</v>
      </c>
      <c r="E11" s="56" t="s">
        <v>8</v>
      </c>
    </row>
    <row r="12" spans="1:5" ht="15">
      <c r="A12" s="60">
        <v>1</v>
      </c>
      <c r="B12" s="66">
        <v>100</v>
      </c>
      <c r="C12" s="42" t="s">
        <v>21</v>
      </c>
      <c r="D12" s="43" t="s">
        <v>77</v>
      </c>
      <c r="E12" s="54">
        <v>44504</v>
      </c>
    </row>
    <row r="13" spans="1:5" ht="15">
      <c r="A13" s="60">
        <v>2</v>
      </c>
      <c r="B13" s="61">
        <v>2500</v>
      </c>
      <c r="C13" s="42" t="s">
        <v>46</v>
      </c>
      <c r="D13" s="73" t="s">
        <v>47</v>
      </c>
      <c r="E13" s="54">
        <v>44504</v>
      </c>
    </row>
    <row r="14" spans="1:5" ht="15">
      <c r="A14" s="60">
        <v>3</v>
      </c>
      <c r="B14" s="61">
        <v>8425</v>
      </c>
      <c r="C14" s="42" t="s">
        <v>48</v>
      </c>
      <c r="D14" s="73" t="s">
        <v>49</v>
      </c>
      <c r="E14" s="54">
        <v>44504</v>
      </c>
    </row>
    <row r="15" spans="1:5" ht="15">
      <c r="A15" s="60">
        <v>4</v>
      </c>
      <c r="B15" s="61">
        <v>14577</v>
      </c>
      <c r="C15" s="42" t="s">
        <v>50</v>
      </c>
      <c r="D15" s="73" t="s">
        <v>51</v>
      </c>
      <c r="E15" s="54">
        <v>44504</v>
      </c>
    </row>
    <row r="16" spans="1:256" s="6" customFormat="1" ht="12.75">
      <c r="A16" s="60">
        <v>5</v>
      </c>
      <c r="B16" s="61">
        <v>56.85</v>
      </c>
      <c r="C16" s="46" t="s">
        <v>52</v>
      </c>
      <c r="D16" s="46" t="s">
        <v>69</v>
      </c>
      <c r="E16" s="54">
        <v>44504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2.75">
      <c r="A17" s="60">
        <v>6</v>
      </c>
      <c r="B17" s="61">
        <v>155050.25</v>
      </c>
      <c r="C17" s="42" t="s">
        <v>17</v>
      </c>
      <c r="D17" s="43" t="s">
        <v>55</v>
      </c>
      <c r="E17" s="54">
        <v>44504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6" customFormat="1" ht="12.75">
      <c r="A18" s="60">
        <v>7</v>
      </c>
      <c r="B18" s="61">
        <v>105168</v>
      </c>
      <c r="C18" s="42" t="s">
        <v>17</v>
      </c>
      <c r="D18" s="43" t="s">
        <v>54</v>
      </c>
      <c r="E18" s="54">
        <v>44504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6" customFormat="1" ht="12.75">
      <c r="A19" s="60">
        <v>8</v>
      </c>
      <c r="B19" s="61">
        <v>689.72</v>
      </c>
      <c r="C19" s="81" t="s">
        <v>20</v>
      </c>
      <c r="D19" s="67" t="s">
        <v>68</v>
      </c>
      <c r="E19" s="54">
        <v>44504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60">
        <v>9</v>
      </c>
      <c r="B20" s="61">
        <v>7140</v>
      </c>
      <c r="C20" s="84" t="s">
        <v>73</v>
      </c>
      <c r="D20" s="46" t="s">
        <v>74</v>
      </c>
      <c r="E20" s="54">
        <v>44504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2.75">
      <c r="A21" s="60">
        <v>10</v>
      </c>
      <c r="B21" s="61">
        <v>7919.45</v>
      </c>
      <c r="C21" s="51" t="s">
        <v>75</v>
      </c>
      <c r="D21" s="43" t="s">
        <v>76</v>
      </c>
      <c r="E21" s="54">
        <v>44504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2.75">
      <c r="A22" s="60">
        <v>11</v>
      </c>
      <c r="B22" s="61">
        <v>4870.27</v>
      </c>
      <c r="C22" s="46" t="s">
        <v>18</v>
      </c>
      <c r="D22" s="46" t="s">
        <v>70</v>
      </c>
      <c r="E22" s="54">
        <v>44504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6" customFormat="1" ht="12.75">
      <c r="A23" s="60">
        <v>12</v>
      </c>
      <c r="B23" s="61">
        <v>4197.62</v>
      </c>
      <c r="C23" s="46" t="s">
        <v>18</v>
      </c>
      <c r="D23" s="46" t="s">
        <v>71</v>
      </c>
      <c r="E23" s="54">
        <v>44504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6" customFormat="1" ht="12.75">
      <c r="A24" s="60">
        <v>13</v>
      </c>
      <c r="B24" s="61">
        <v>524.79</v>
      </c>
      <c r="C24" s="46" t="s">
        <v>18</v>
      </c>
      <c r="D24" s="46" t="s">
        <v>72</v>
      </c>
      <c r="E24" s="54">
        <v>44504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6" customFormat="1" ht="12.75">
      <c r="A25" s="60">
        <v>14</v>
      </c>
      <c r="B25" s="61">
        <v>15024</v>
      </c>
      <c r="C25" s="45" t="s">
        <v>56</v>
      </c>
      <c r="D25" s="43" t="s">
        <v>62</v>
      </c>
      <c r="E25" s="54">
        <v>44504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6" customFormat="1" ht="12.75">
      <c r="A26" s="60">
        <v>15</v>
      </c>
      <c r="B26" s="61">
        <v>10016</v>
      </c>
      <c r="C26" s="45" t="s">
        <v>57</v>
      </c>
      <c r="D26" s="43" t="s">
        <v>63</v>
      </c>
      <c r="E26" s="54">
        <v>44504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6" customFormat="1" ht="12.75">
      <c r="A27" s="60">
        <v>16</v>
      </c>
      <c r="B27" s="61">
        <v>15024</v>
      </c>
      <c r="C27" s="48" t="s">
        <v>58</v>
      </c>
      <c r="D27" s="43" t="s">
        <v>64</v>
      </c>
      <c r="E27" s="54">
        <v>44504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6" customFormat="1" ht="12.75">
      <c r="A28" s="60">
        <v>17</v>
      </c>
      <c r="B28" s="61">
        <v>30048</v>
      </c>
      <c r="C28" s="45" t="s">
        <v>59</v>
      </c>
      <c r="D28" s="43" t="s">
        <v>65</v>
      </c>
      <c r="E28" s="54">
        <v>44504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6" customFormat="1" ht="12.75">
      <c r="A29" s="60">
        <v>18</v>
      </c>
      <c r="B29" s="61">
        <v>30048</v>
      </c>
      <c r="C29" s="48" t="s">
        <v>60</v>
      </c>
      <c r="D29" s="43" t="s">
        <v>66</v>
      </c>
      <c r="E29" s="54">
        <v>44504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6" customFormat="1" ht="12.75">
      <c r="A30" s="60">
        <v>19</v>
      </c>
      <c r="B30" s="61">
        <v>20032</v>
      </c>
      <c r="C30" s="48" t="s">
        <v>61</v>
      </c>
      <c r="D30" s="43" t="s">
        <v>67</v>
      </c>
      <c r="E30" s="54">
        <v>44504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6" customFormat="1" ht="12.75">
      <c r="A31" s="60">
        <v>20</v>
      </c>
      <c r="B31" s="61">
        <v>133.6</v>
      </c>
      <c r="C31" s="52" t="s">
        <v>78</v>
      </c>
      <c r="D31" s="41" t="s">
        <v>79</v>
      </c>
      <c r="E31" s="54">
        <v>44504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6" customFormat="1" ht="12.75">
      <c r="A32" s="60">
        <v>21</v>
      </c>
      <c r="B32" s="61">
        <v>249.99</v>
      </c>
      <c r="C32" s="52" t="s">
        <v>80</v>
      </c>
      <c r="D32" s="41" t="s">
        <v>81</v>
      </c>
      <c r="E32" s="54">
        <v>44504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6" customFormat="1" ht="12.75">
      <c r="A33" s="60">
        <v>22</v>
      </c>
      <c r="B33" s="61">
        <v>135.6</v>
      </c>
      <c r="C33" s="52" t="s">
        <v>84</v>
      </c>
      <c r="D33" s="41" t="s">
        <v>85</v>
      </c>
      <c r="E33" s="54">
        <v>44504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6" customFormat="1" ht="15">
      <c r="A34" s="60"/>
      <c r="B34" s="61"/>
      <c r="C34" s="51"/>
      <c r="D34" s="58"/>
      <c r="E34" s="59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6" customFormat="1" ht="15">
      <c r="A35" s="21" t="s">
        <v>11</v>
      </c>
      <c r="B35" s="62"/>
      <c r="C35" s="21"/>
      <c r="D35" s="21"/>
      <c r="E35" s="21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5" ht="15">
      <c r="A36" s="24" t="s">
        <v>4</v>
      </c>
      <c r="B36" s="63" t="s">
        <v>5</v>
      </c>
      <c r="C36" s="28" t="s">
        <v>6</v>
      </c>
      <c r="D36" s="28" t="s">
        <v>7</v>
      </c>
      <c r="E36" s="24" t="s">
        <v>8</v>
      </c>
    </row>
    <row r="37" spans="1:256" s="6" customFormat="1" ht="15">
      <c r="A37" s="29">
        <v>1</v>
      </c>
      <c r="B37" s="36">
        <v>30000</v>
      </c>
      <c r="C37" s="30" t="s">
        <v>82</v>
      </c>
      <c r="D37" s="31" t="s">
        <v>83</v>
      </c>
      <c r="E37" s="32">
        <v>44504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6" customFormat="1" ht="12.75">
      <c r="A38" s="34"/>
      <c r="C38" s="34"/>
      <c r="D38" s="34"/>
      <c r="E38" s="3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6" customFormat="1" ht="15">
      <c r="A39" s="21" t="s">
        <v>12</v>
      </c>
      <c r="B39" s="62"/>
      <c r="C39" s="21"/>
      <c r="D39" s="21"/>
      <c r="E39" s="21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5">
      <c r="A40" s="24" t="s">
        <v>4</v>
      </c>
      <c r="B40" s="63" t="s">
        <v>5</v>
      </c>
      <c r="C40" s="28" t="s">
        <v>6</v>
      </c>
      <c r="D40" s="28" t="s">
        <v>7</v>
      </c>
      <c r="E40" s="24" t="s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38" customFormat="1" ht="15">
      <c r="A41" s="35">
        <v>1</v>
      </c>
      <c r="B41" s="26">
        <v>74.97</v>
      </c>
      <c r="C41" s="37" t="s">
        <v>19</v>
      </c>
      <c r="D41" s="35" t="s">
        <v>53</v>
      </c>
      <c r="E41" s="32">
        <v>44504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5" ht="15">
      <c r="A42" s="35">
        <v>2</v>
      </c>
      <c r="B42" s="26">
        <f>12.5+70.8</f>
        <v>83.3</v>
      </c>
      <c r="C42" s="37" t="s">
        <v>19</v>
      </c>
      <c r="D42" s="37" t="s">
        <v>86</v>
      </c>
      <c r="E42" s="32">
        <v>44504</v>
      </c>
    </row>
    <row r="43" spans="1:5" ht="15">
      <c r="A43" s="35">
        <v>3</v>
      </c>
      <c r="B43" s="26">
        <f>6706.54+4759.07+33244.63+14903.42</f>
        <v>59613.659999999996</v>
      </c>
      <c r="C43" s="37" t="s">
        <v>87</v>
      </c>
      <c r="D43" s="37" t="s">
        <v>88</v>
      </c>
      <c r="E43" s="32">
        <v>44504</v>
      </c>
    </row>
    <row r="44" spans="1:5" ht="15">
      <c r="A44" s="35">
        <v>4</v>
      </c>
      <c r="B44" s="26">
        <f>22871.07+2370.71</f>
        <v>25241.78</v>
      </c>
      <c r="C44" s="37" t="s">
        <v>87</v>
      </c>
      <c r="D44" s="37" t="s">
        <v>89</v>
      </c>
      <c r="E44" s="32">
        <v>44504</v>
      </c>
    </row>
    <row r="45" spans="1:5" ht="15">
      <c r="A45" s="35">
        <v>5</v>
      </c>
      <c r="B45" s="26">
        <f>5355+30345</f>
        <v>35700</v>
      </c>
      <c r="C45" s="41" t="s">
        <v>90</v>
      </c>
      <c r="D45" s="41" t="s">
        <v>91</v>
      </c>
      <c r="E45" s="32">
        <v>44504</v>
      </c>
    </row>
    <row r="46" spans="1:5" ht="15">
      <c r="A46" s="35">
        <v>6</v>
      </c>
      <c r="B46" s="26">
        <f>3614.62+20482.88</f>
        <v>24097.5</v>
      </c>
      <c r="C46" s="41" t="s">
        <v>90</v>
      </c>
      <c r="D46" s="41" t="s">
        <v>92</v>
      </c>
      <c r="E46" s="32">
        <v>44504</v>
      </c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1.141732283464567" bottom="1.141732283464567" header="0.7480314960629921" footer="0.7480314960629921"/>
  <pageSetup fitToHeight="0" fitToWidth="0" horizontalDpi="600" verticalDpi="600" orientation="landscape" paperSize="9" scale="75" r:id="rId1"/>
  <colBreaks count="1" manualBreakCount="1">
    <brk id="5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6.57421875" style="34" customWidth="1"/>
    <col min="2" max="2" width="14.421875" style="6" customWidth="1"/>
    <col min="3" max="3" width="36.140625" style="34" customWidth="1"/>
    <col min="4" max="4" width="78.140625" style="34" customWidth="1"/>
    <col min="5" max="5" width="14.00390625" style="34" customWidth="1"/>
    <col min="6" max="6" width="9.7109375" style="6" customWidth="1"/>
    <col min="7" max="243" width="9.7109375" style="7" customWidth="1"/>
    <col min="244" max="244" width="4.7109375" style="7" customWidth="1"/>
    <col min="245" max="245" width="14.00390625" style="7" customWidth="1"/>
    <col min="246" max="246" width="39.8515625" style="7" customWidth="1"/>
    <col min="247" max="247" width="41.8515625" style="7" customWidth="1"/>
    <col min="248" max="248" width="11.8515625" style="7" customWidth="1"/>
    <col min="249" max="16384" width="9.7109375" style="7" customWidth="1"/>
  </cols>
  <sheetData>
    <row r="1" spans="1:6" s="4" customFormat="1" ht="15">
      <c r="A1" s="1" t="s">
        <v>0</v>
      </c>
      <c r="B1" s="3"/>
      <c r="C1" s="1"/>
      <c r="D1" s="1"/>
      <c r="E1" s="2"/>
      <c r="F1" s="3"/>
    </row>
    <row r="2" spans="1:5" ht="15">
      <c r="A2" s="85" t="s">
        <v>1</v>
      </c>
      <c r="B2" s="85"/>
      <c r="C2" s="85"/>
      <c r="D2" s="85"/>
      <c r="E2" s="5"/>
    </row>
    <row r="3" spans="1:5" ht="15">
      <c r="A3" s="86" t="s">
        <v>2</v>
      </c>
      <c r="B3" s="86"/>
      <c r="C3" s="86"/>
      <c r="D3" s="86"/>
      <c r="E3" s="5"/>
    </row>
    <row r="4" spans="1:5" ht="12" customHeight="1">
      <c r="A4" s="86" t="s">
        <v>93</v>
      </c>
      <c r="B4" s="86"/>
      <c r="C4" s="86"/>
      <c r="D4" s="86"/>
      <c r="E4" s="5"/>
    </row>
    <row r="5" spans="1:5" ht="12" customHeight="1">
      <c r="A5" s="2"/>
      <c r="B5" s="68"/>
      <c r="C5" s="2"/>
      <c r="D5" s="2"/>
      <c r="E5" s="5"/>
    </row>
    <row r="6" spans="1:5" ht="12" customHeight="1">
      <c r="A6" s="87" t="s">
        <v>3</v>
      </c>
      <c r="B6" s="87"/>
      <c r="C6" s="8"/>
      <c r="D6" s="8"/>
      <c r="E6" s="9"/>
    </row>
    <row r="7" spans="1:5" ht="12" customHeight="1">
      <c r="A7" s="10" t="s">
        <v>4</v>
      </c>
      <c r="B7" s="69" t="s">
        <v>5</v>
      </c>
      <c r="C7" s="10" t="s">
        <v>6</v>
      </c>
      <c r="D7" s="10" t="s">
        <v>7</v>
      </c>
      <c r="E7" s="10" t="s">
        <v>8</v>
      </c>
    </row>
    <row r="8" spans="1:5" ht="12" customHeight="1">
      <c r="A8" s="11">
        <v>1</v>
      </c>
      <c r="B8" s="49"/>
      <c r="C8" s="13"/>
      <c r="D8" s="14"/>
      <c r="E8" s="15"/>
    </row>
    <row r="9" spans="1:5" ht="12" customHeight="1">
      <c r="A9" s="16"/>
      <c r="B9" s="82"/>
      <c r="C9" s="18"/>
      <c r="D9" s="19"/>
      <c r="E9" s="20"/>
    </row>
    <row r="10" spans="1:5" ht="12" customHeight="1">
      <c r="A10" s="21" t="s">
        <v>9</v>
      </c>
      <c r="B10" s="62"/>
      <c r="C10" s="21"/>
      <c r="D10" s="21"/>
      <c r="E10" s="21"/>
    </row>
    <row r="11" spans="1:5" ht="12" customHeight="1">
      <c r="A11" s="55" t="s">
        <v>10</v>
      </c>
      <c r="B11" s="83" t="s">
        <v>5</v>
      </c>
      <c r="C11" s="56" t="s">
        <v>6</v>
      </c>
      <c r="D11" s="57" t="s">
        <v>7</v>
      </c>
      <c r="E11" s="56" t="s">
        <v>8</v>
      </c>
    </row>
    <row r="12" spans="1:5" ht="15">
      <c r="A12" s="60">
        <v>1</v>
      </c>
      <c r="B12" s="61">
        <v>2500</v>
      </c>
      <c r="C12" s="42" t="s">
        <v>46</v>
      </c>
      <c r="D12" s="73" t="s">
        <v>47</v>
      </c>
      <c r="E12" s="54">
        <v>44505</v>
      </c>
    </row>
    <row r="13" spans="1:5" ht="15">
      <c r="A13" s="60">
        <v>2</v>
      </c>
      <c r="B13" s="61">
        <v>8425</v>
      </c>
      <c r="C13" s="42" t="s">
        <v>48</v>
      </c>
      <c r="D13" s="73" t="s">
        <v>98</v>
      </c>
      <c r="E13" s="54">
        <v>44505</v>
      </c>
    </row>
    <row r="14" spans="1:5" ht="15">
      <c r="A14" s="60">
        <v>3</v>
      </c>
      <c r="B14" s="61">
        <v>14577</v>
      </c>
      <c r="C14" s="42" t="s">
        <v>50</v>
      </c>
      <c r="D14" s="73" t="s">
        <v>51</v>
      </c>
      <c r="E14" s="54">
        <v>44505</v>
      </c>
    </row>
    <row r="15" spans="1:256" s="6" customFormat="1" ht="12.75">
      <c r="A15" s="60"/>
      <c r="B15" s="61"/>
      <c r="C15" s="46"/>
      <c r="D15" s="46"/>
      <c r="E15" s="5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6" customFormat="1" ht="12.75">
      <c r="A16" s="60"/>
      <c r="B16" s="61"/>
      <c r="C16" s="42"/>
      <c r="D16" s="43"/>
      <c r="E16" s="5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6" customFormat="1" ht="15">
      <c r="A17" s="21" t="s">
        <v>11</v>
      </c>
      <c r="B17" s="62"/>
      <c r="C17" s="21"/>
      <c r="D17" s="21"/>
      <c r="E17" s="21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5" ht="15">
      <c r="A18" s="24" t="s">
        <v>4</v>
      </c>
      <c r="B18" s="63" t="s">
        <v>5</v>
      </c>
      <c r="C18" s="28" t="s">
        <v>6</v>
      </c>
      <c r="D18" s="28" t="s">
        <v>7</v>
      </c>
      <c r="E18" s="24" t="s">
        <v>8</v>
      </c>
    </row>
    <row r="19" spans="1:256" s="6" customFormat="1" ht="15">
      <c r="A19" s="29">
        <v>1</v>
      </c>
      <c r="B19" s="36"/>
      <c r="C19" s="30"/>
      <c r="D19" s="31"/>
      <c r="E19" s="32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6" customFormat="1" ht="12.75">
      <c r="A20" s="34"/>
      <c r="C20" s="34"/>
      <c r="D20" s="34"/>
      <c r="E20" s="34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6" customFormat="1" ht="15">
      <c r="A21" s="21" t="s">
        <v>12</v>
      </c>
      <c r="B21" s="62"/>
      <c r="C21" s="21"/>
      <c r="D21" s="21"/>
      <c r="E21" s="21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6" customFormat="1" ht="15">
      <c r="A22" s="24" t="s">
        <v>4</v>
      </c>
      <c r="B22" s="63" t="s">
        <v>5</v>
      </c>
      <c r="C22" s="28" t="s">
        <v>6</v>
      </c>
      <c r="D22" s="28" t="s">
        <v>7</v>
      </c>
      <c r="E22" s="24" t="s">
        <v>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38" customFormat="1" ht="15">
      <c r="A23" s="35">
        <v>1</v>
      </c>
      <c r="B23" s="26">
        <f>4122.51+727.5</f>
        <v>4850.01</v>
      </c>
      <c r="C23" s="37" t="s">
        <v>94</v>
      </c>
      <c r="D23" s="35" t="s">
        <v>96</v>
      </c>
      <c r="E23" s="32">
        <v>44505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5" ht="15">
      <c r="A24" s="35">
        <v>2</v>
      </c>
      <c r="B24" s="26">
        <f>563.57+3193.58</f>
        <v>3757.15</v>
      </c>
      <c r="C24" s="37" t="s">
        <v>94</v>
      </c>
      <c r="D24" s="35" t="s">
        <v>95</v>
      </c>
      <c r="E24" s="32">
        <v>44505</v>
      </c>
    </row>
    <row r="25" spans="1:5" ht="15">
      <c r="A25" s="35">
        <v>3</v>
      </c>
      <c r="B25" s="26">
        <f>17301.46+3490.28+2476.76+7756.17</f>
        <v>31024.67</v>
      </c>
      <c r="C25" s="37" t="s">
        <v>87</v>
      </c>
      <c r="D25" s="37" t="s">
        <v>97</v>
      </c>
      <c r="E25" s="32">
        <v>44505</v>
      </c>
    </row>
    <row r="26" spans="1:5" ht="15">
      <c r="A26" s="35">
        <v>4</v>
      </c>
      <c r="B26" s="26">
        <v>4454.43</v>
      </c>
      <c r="C26" s="37" t="s">
        <v>87</v>
      </c>
      <c r="D26" s="37" t="s">
        <v>89</v>
      </c>
      <c r="E26" s="32">
        <v>44505</v>
      </c>
    </row>
    <row r="27" spans="1:5" ht="15">
      <c r="A27" s="35"/>
      <c r="B27" s="26"/>
      <c r="C27" s="41"/>
      <c r="D27" s="41"/>
      <c r="E27" s="32"/>
    </row>
    <row r="28" spans="1:5" ht="15">
      <c r="A28" s="35"/>
      <c r="B28" s="26"/>
      <c r="C28" s="41"/>
      <c r="D28" s="41"/>
      <c r="E28" s="32"/>
    </row>
  </sheetData>
  <sheetProtection/>
  <mergeCells count="4">
    <mergeCell ref="A2:D2"/>
    <mergeCell ref="A3:D3"/>
    <mergeCell ref="A4:D4"/>
    <mergeCell ref="A6:B6"/>
  </mergeCells>
  <printOptions/>
  <pageMargins left="0.7086614173228347" right="0.7086614173228347" top="1.141732283464567" bottom="1.141732283464567" header="0.7480314960629921" footer="0.7480314960629921"/>
  <pageSetup fitToHeight="0" fitToWidth="0" horizontalDpi="300" verticalDpi="300" orientation="landscape" paperSize="9" scale="75" r:id="rId1"/>
  <colBreaks count="1" manualBreakCount="1">
    <brk id="5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Dogaru</dc:creator>
  <cp:keywords/>
  <dc:description/>
  <cp:lastModifiedBy>IT</cp:lastModifiedBy>
  <cp:lastPrinted>2021-11-10T07:05:16Z</cp:lastPrinted>
  <dcterms:created xsi:type="dcterms:W3CDTF">2020-03-03T07:59:12Z</dcterms:created>
  <dcterms:modified xsi:type="dcterms:W3CDTF">2021-11-10T07:08:11Z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