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760" activeTab="4"/>
  </bookViews>
  <sheets>
    <sheet name="18.10.2021" sheetId="1" r:id="rId1"/>
    <sheet name="19.10.2021" sheetId="2" r:id="rId2"/>
    <sheet name="20.10.2021" sheetId="3" r:id="rId3"/>
    <sheet name="21.10.2021" sheetId="4" r:id="rId4"/>
    <sheet name="22.10.2021" sheetId="5" r:id="rId5"/>
  </sheets>
  <definedNames/>
  <calcPr fullCalcOnLoad="1"/>
</workbook>
</file>

<file path=xl/sharedStrings.xml><?xml version="1.0" encoding="utf-8"?>
<sst xmlns="http://schemas.openxmlformats.org/spreadsheetml/2006/main" count="284" uniqueCount="126">
  <si>
    <t>Municipiul Piatra Neamț</t>
  </si>
  <si>
    <t>Direcția Economică</t>
  </si>
  <si>
    <t>SITUAȚIA</t>
  </si>
  <si>
    <t>CHELTUIELI PERSONAL</t>
  </si>
  <si>
    <t>Nr. crt.</t>
  </si>
  <si>
    <t>SUMA PLĂTITĂ</t>
  </si>
  <si>
    <t>BENEFICIAR</t>
  </si>
  <si>
    <t>OBIECTIV</t>
  </si>
  <si>
    <t>DATA PLĂȚII</t>
  </si>
  <si>
    <t>BUNURI ȘI SERVICII</t>
  </si>
  <si>
    <t>Nr. crt</t>
  </si>
  <si>
    <t>TRANSFERURI</t>
  </si>
  <si>
    <t>Investiții</t>
  </si>
  <si>
    <t>SC Invest Plus SRL</t>
  </si>
  <si>
    <t>SC Salubritas SA</t>
  </si>
  <si>
    <t>SC Locativserv SRL</t>
  </si>
  <si>
    <t>Compania Județeană APA SERV SA</t>
  </si>
  <si>
    <t>SC WPT Industry Group SRL</t>
  </si>
  <si>
    <t xml:space="preserve">Orange România </t>
  </si>
  <si>
    <t>Publiserv SA</t>
  </si>
  <si>
    <t>Nr.crt.</t>
  </si>
  <si>
    <t>Transferuri</t>
  </si>
  <si>
    <t>Delgaz Grid SA</t>
  </si>
  <si>
    <t>SC Service Lift SRL</t>
  </si>
  <si>
    <t>SC Realitatea Media SRL</t>
  </si>
  <si>
    <t>SC Bratner Servicii Ecologice SA</t>
  </si>
  <si>
    <t>Agenția Protecția Mediului</t>
  </si>
  <si>
    <t>Compania Municipală de investiții  Urban SA</t>
  </si>
  <si>
    <t>Direcția de Sănătate Publică</t>
  </si>
  <si>
    <t>SC Cronos Consulting  SRL</t>
  </si>
  <si>
    <t>SC Wolters Kluwer SRL</t>
  </si>
  <si>
    <t>plăților efectuate în perioada 18.10.2021</t>
  </si>
  <si>
    <t xml:space="preserve">Factura număr 5900926063/14.10.2021-tarif aviz  proiect cod SMIS 126604 </t>
  </si>
  <si>
    <t>Factura număr 1404/18.10.2021-notificare asistență de specialitate de sănătate publică</t>
  </si>
  <si>
    <t>Compania Județeană Apa Serv SA</t>
  </si>
  <si>
    <t>Factura număr 21004068/12.10.2021-aviz principiu alimentare energie electrică grădina publică str Gheorghe Asachi</t>
  </si>
  <si>
    <t>Factura număr 21004041/11.10.2021-aviz principiu alimentare energie electrică grădina publică str Izvoare</t>
  </si>
  <si>
    <t>Factura număr 21004069/12.10.2021-aviz principiu construire creșă mică strada Clement Pompiliu</t>
  </si>
  <si>
    <t>Cec număr 60/18.10.2021-contravaloare cheltuieli transport  OD 24 și OD 26</t>
  </si>
  <si>
    <t>Birou local de expertiză</t>
  </si>
  <si>
    <t>Contravaloare supliment onorariu expertiză tehnică Dosar 14289/279/2019</t>
  </si>
  <si>
    <t>Factura număr 1120/2021- servicii consultanță proiect cod SMIS 126607</t>
  </si>
  <si>
    <t>CEC număr 60/18.10.2021-contravaloare diurnă și cazare OD 24 și OD 26</t>
  </si>
  <si>
    <t>Factura număr 4895323/2021-aviz amplasament Strada Clement Pompiliu</t>
  </si>
  <si>
    <t>Referat număr 32242/2021-aviz construcție creță strada Mihai Viteazu</t>
  </si>
  <si>
    <t>Referat număr 32241/2021-aviz construcție creță mică în Municipiul Piatra Neamț, Văleni</t>
  </si>
  <si>
    <t>Factura număr 1125/13.10.2021- servicii consultanță proiect cod SMIS 128040</t>
  </si>
  <si>
    <t>plăților efectuate în perioada 19.10.2021</t>
  </si>
  <si>
    <t>Factura număr 40422/31.08.2021-amenajare și întreținere spații verzi  august 2021</t>
  </si>
  <si>
    <t>SC Quill Pen Paper SRL</t>
  </si>
  <si>
    <t>Centrul Medical SF. Elena</t>
  </si>
  <si>
    <t>SC DNS Birotică SRL</t>
  </si>
  <si>
    <t xml:space="preserve">Factura număr 234/22.09.2021 service copiatoare </t>
  </si>
  <si>
    <t>Factura număr 3988/05.10.2021 servicii medicale</t>
  </si>
  <si>
    <t>Factura număr 922/30.09.2021 - servicii publicitate</t>
  </si>
  <si>
    <t>Telekom Romania Comunication</t>
  </si>
  <si>
    <t>Factura număr 21031239/08.10.2021 -consum apă Ștefan cel Mare</t>
  </si>
  <si>
    <t>plăților efectuate în perioada 20.10.2021</t>
  </si>
  <si>
    <t>Mediaservice SRL</t>
  </si>
  <si>
    <t>DELGAZ GRID</t>
  </si>
  <si>
    <t>Telekom Romania SA</t>
  </si>
  <si>
    <t>Factura număr 21031224/31218/31217/31215/31216  -consum apă domeniul public</t>
  </si>
  <si>
    <t>CNCF CFR SA IASI</t>
  </si>
  <si>
    <t>Factura număr 6340003298/3295/3294 subtraversare linie ferată</t>
  </si>
  <si>
    <t>Factura număr 4162/2021 panouri indicatoare</t>
  </si>
  <si>
    <t>Factura număr 3322/2021- servicii igenizare module colectare deșeuri</t>
  </si>
  <si>
    <t>Factura număr 2114915/29.09.2021 -plicuri corespondență</t>
  </si>
  <si>
    <t>plăților efectuate în perioada 21.10.2021</t>
  </si>
  <si>
    <t>Factura număr 21231237/08.10.2021 consum  apă Borzoghean</t>
  </si>
  <si>
    <t>Factura număr 21031227/08.10.2021-consum apă  Ape minerale</t>
  </si>
  <si>
    <t>Factura număr  21031222/08.10.2021-consum apă Cișmea lift Curtea Domnească</t>
  </si>
  <si>
    <t>Factura număr 21031238/08.10.2021-consum apă Ștefan cel Mare nr 1</t>
  </si>
  <si>
    <t>Factura număr  21031219/08.10.2021-consum apă Cișmele Curtea Domnească</t>
  </si>
  <si>
    <t xml:space="preserve">Factura număr 21031223/08.10.2021-consum apă Aleea Tineretului </t>
  </si>
  <si>
    <t>Factura număr 21031221/08.10.2021 -consum apă făntâna Curtea Domnească</t>
  </si>
  <si>
    <t>Factura număr 21031216/08.10.2021- consum apă  Sala Polivalentă</t>
  </si>
  <si>
    <t>Factura număr 21031220/08.10.2021 -consum apă Pasaj Curtea Domnească</t>
  </si>
  <si>
    <t>Factura număr  21033062/11.10.2021-consum apă ISU</t>
  </si>
  <si>
    <t>Factura număr 21031216/08.10.2021-consum apă sediu</t>
  </si>
  <si>
    <t>Factura număr 210315313430/10.2021 servicii internet</t>
  </si>
  <si>
    <t>Factura număr 99484/2021  proiectare, execuție utilități pentru Creșe noi</t>
  </si>
  <si>
    <t>Factura număr 31094503/27.09.2021- convorbiri telefonice</t>
  </si>
  <si>
    <t xml:space="preserve">Factura număr 1301902/30.09.2021-colectare ,transport deșeuri </t>
  </si>
  <si>
    <t>Factura număr 1301910/30.09.2021-colectare ,transport deșeuri Sala Polivalentă</t>
  </si>
  <si>
    <t>Factura număr 1301909/30.09.2021-colectare deșeuri ștrand municipal</t>
  </si>
  <si>
    <t>Factura număr 1301911/30.09.2021-colectare deșeuri stadion municipal</t>
  </si>
  <si>
    <t>Factura număr 1301900/30.09.2021-colectare deșeuri  Mall Forum Center</t>
  </si>
  <si>
    <t>Factura număr 1301901/30.09.2021-colectare, transport deșeuri domeniu  public</t>
  </si>
  <si>
    <t>Factura număr 68/28.09.2021-întreținere ascensoar scări rulante Curtea Domnească</t>
  </si>
  <si>
    <t>Factura număr 2104753/2021 chirie și întreținere unități locative contract număr 35293</t>
  </si>
  <si>
    <t>Factura număr 2104752/2021 întreținere Mall Forum Center</t>
  </si>
  <si>
    <t xml:space="preserve">Factura număr 5199 /2021 mentenanță ascensor Mall Forum Center </t>
  </si>
  <si>
    <t xml:space="preserve"> SC AD TECH SRL</t>
  </si>
  <si>
    <t>Factura număr 3362/2021- servicii salubrizare</t>
  </si>
  <si>
    <t>Factura număr 3346/2021- servicii salubrizare</t>
  </si>
  <si>
    <t>Factura număr 3347/2021- servicii igienizare, vidanjare toalete ecologice și publice domeniu public</t>
  </si>
  <si>
    <t>SC NTT Data România SA</t>
  </si>
  <si>
    <t>Factura număr 202101090122/2021 -dezvoltare sistem informatic proiect cod SMIS 136304</t>
  </si>
  <si>
    <t>Factura număr 5900921323,333,331,326,324,332/2021- alimentare energie electrică camere video Mărăței</t>
  </si>
  <si>
    <t>Factura număr 210315305806/01.10.2021 servicii internet Șheltere deșeuri</t>
  </si>
  <si>
    <t>Factura număr 210314116359/09.09.2021 servicii  VPN Evidența persoanei</t>
  </si>
  <si>
    <t>SC Evident Verian SRL</t>
  </si>
  <si>
    <t>Factura număr 192228/11.10.2021 materiale necesare Ștrand municipal</t>
  </si>
  <si>
    <t>CEC număr 61/21.10.2021-contravaloare diurnă și cazare OD 27</t>
  </si>
  <si>
    <t>Buget de Stat</t>
  </si>
  <si>
    <t>Diferențe contribuții obligatorii salarii  luna septembrie 2021</t>
  </si>
  <si>
    <t>Factura număr 4895228,309/2021-prestări servicii întreținere canalizare pluvială</t>
  </si>
  <si>
    <t>Factura număr 4895312/2021-prestări servicii</t>
  </si>
  <si>
    <t>Factura număr 4895310/2021-reparații curente străzi</t>
  </si>
  <si>
    <t xml:space="preserve">Factura număr 3249/2021- servicii salubrizare </t>
  </si>
  <si>
    <t>Factura număr 5900926518/2021-proiectare, executie utilități pentru Creșe noi</t>
  </si>
  <si>
    <t>Factura număr 590/2021-modernizare strada Ion Sergentu</t>
  </si>
  <si>
    <t>Factura număr 589/2021-modernizare strada Aleea Brazilor</t>
  </si>
  <si>
    <t>Factura număr 210315217473/01.10.2021 servicii VPN infochioșc</t>
  </si>
  <si>
    <t>SC Mediaservice SRL</t>
  </si>
  <si>
    <t>Factura  număr 233/16.09.2021-servicii încărcare cartușe</t>
  </si>
  <si>
    <t>SC Metroservice SRL</t>
  </si>
  <si>
    <t>Factura proformă număr 1/2021-servicii scanări</t>
  </si>
  <si>
    <t>Facturi 35137/35313/17.09.2021-servicii publicitate</t>
  </si>
  <si>
    <t>SC Topoprest SRL</t>
  </si>
  <si>
    <t>Factura număr 2845/2021-documentații cadastrale</t>
  </si>
  <si>
    <t>Delgaz Grid  SA</t>
  </si>
  <si>
    <t>plăților efectuate în perioada 22.10.2021</t>
  </si>
  <si>
    <t>Factura număr 2104630/2021 kit detectoare stadion municipal</t>
  </si>
  <si>
    <t>Factura număr 184375/03.09.2021 abonament  iDrept</t>
  </si>
  <si>
    <t>Factura număr 506930376/2021 proiectare, executie utilități pentru Creșe noi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</si>
</sst>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8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Calibri"/>
      <family val="2"/>
    </font>
    <font>
      <i/>
      <sz val="11"/>
      <color rgb="FF7F7F7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E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3" fillId="20" borderId="0">
      <alignment/>
      <protection/>
    </xf>
    <xf numFmtId="0" fontId="33" fillId="21" borderId="0">
      <alignment/>
      <protection/>
    </xf>
    <xf numFmtId="0" fontId="32" fillId="22" borderId="0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>
      <alignment/>
      <protection/>
    </xf>
    <xf numFmtId="0" fontId="35" fillId="30" borderId="1" applyNumberFormat="0" applyAlignment="0" applyProtection="0"/>
    <xf numFmtId="0" fontId="36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>
      <alignment/>
      <protection/>
    </xf>
    <xf numFmtId="0" fontId="38" fillId="0" borderId="0" applyNumberFormat="0" applyFill="0" applyBorder="0" applyAlignment="0" applyProtection="0"/>
    <xf numFmtId="0" fontId="39" fillId="0" borderId="0">
      <alignment/>
      <protection/>
    </xf>
    <xf numFmtId="0" fontId="40" fillId="33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>
      <alignment/>
      <protection/>
    </xf>
    <xf numFmtId="0" fontId="46" fillId="34" borderId="1" applyNumberFormat="0" applyAlignment="0" applyProtection="0"/>
    <xf numFmtId="0" fontId="47" fillId="0" borderId="4" applyNumberFormat="0" applyFill="0" applyAlignment="0" applyProtection="0"/>
    <xf numFmtId="0" fontId="48" fillId="35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0" fillId="35" borderId="5">
      <alignment/>
      <protection/>
    </xf>
    <xf numFmtId="0" fontId="51" fillId="30" borderId="6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34" fillId="0" borderId="0">
      <alignment/>
      <protection/>
    </xf>
    <xf numFmtId="0" fontId="5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32" fillId="36" borderId="0" xfId="0" applyFont="1" applyFill="1" applyAlignment="1">
      <alignment vertical="center"/>
    </xf>
    <xf numFmtId="0" fontId="55" fillId="36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32" fillId="36" borderId="0" xfId="0" applyFont="1" applyFill="1" applyAlignment="1">
      <alignment horizontal="center" vertical="center"/>
    </xf>
    <xf numFmtId="0" fontId="56" fillId="36" borderId="0" xfId="0" applyFont="1" applyFill="1" applyAlignment="1">
      <alignment horizontal="center" vertical="center"/>
    </xf>
    <xf numFmtId="0" fontId="32" fillId="36" borderId="8" xfId="0" applyFont="1" applyFill="1" applyBorder="1" applyAlignment="1">
      <alignment horizontal="center" vertical="center"/>
    </xf>
    <xf numFmtId="0" fontId="56" fillId="36" borderId="8" xfId="0" applyFont="1" applyFill="1" applyBorder="1" applyAlignment="1">
      <alignment horizontal="center" vertical="center"/>
    </xf>
    <xf numFmtId="4" fontId="56" fillId="36" borderId="8" xfId="0" applyNumberFormat="1" applyFont="1" applyFill="1" applyBorder="1" applyAlignment="1">
      <alignment horizontal="right" vertical="center"/>
    </xf>
    <xf numFmtId="4" fontId="56" fillId="36" borderId="8" xfId="0" applyNumberFormat="1" applyFont="1" applyFill="1" applyBorder="1" applyAlignment="1">
      <alignment vertical="center" wrapText="1"/>
    </xf>
    <xf numFmtId="0" fontId="56" fillId="36" borderId="8" xfId="0" applyFont="1" applyFill="1" applyBorder="1" applyAlignment="1">
      <alignment vertical="center" wrapText="1"/>
    </xf>
    <xf numFmtId="14" fontId="56" fillId="36" borderId="8" xfId="0" applyNumberFormat="1" applyFont="1" applyFill="1" applyBorder="1" applyAlignment="1">
      <alignment horizontal="center" vertical="center"/>
    </xf>
    <xf numFmtId="0" fontId="56" fillId="36" borderId="9" xfId="0" applyFont="1" applyFill="1" applyBorder="1" applyAlignment="1">
      <alignment horizontal="center" vertical="center"/>
    </xf>
    <xf numFmtId="4" fontId="56" fillId="36" borderId="9" xfId="0" applyNumberFormat="1" applyFont="1" applyFill="1" applyBorder="1" applyAlignment="1">
      <alignment horizontal="right" vertical="center"/>
    </xf>
    <xf numFmtId="4" fontId="56" fillId="36" borderId="9" xfId="0" applyNumberFormat="1" applyFont="1" applyFill="1" applyBorder="1" applyAlignment="1">
      <alignment vertical="center" wrapText="1"/>
    </xf>
    <xf numFmtId="0" fontId="56" fillId="36" borderId="9" xfId="0" applyFont="1" applyFill="1" applyBorder="1" applyAlignment="1">
      <alignment vertical="center" wrapText="1"/>
    </xf>
    <xf numFmtId="14" fontId="56" fillId="36" borderId="9" xfId="0" applyNumberFormat="1" applyFont="1" applyFill="1" applyBorder="1" applyAlignment="1">
      <alignment horizontal="center" vertical="center"/>
    </xf>
    <xf numFmtId="0" fontId="55" fillId="36" borderId="9" xfId="0" applyFont="1" applyFill="1" applyBorder="1" applyAlignment="1">
      <alignment vertical="center"/>
    </xf>
    <xf numFmtId="0" fontId="55" fillId="36" borderId="8" xfId="0" applyFont="1" applyFill="1" applyBorder="1" applyAlignment="1">
      <alignment horizontal="center" vertical="center" wrapText="1"/>
    </xf>
    <xf numFmtId="4" fontId="55" fillId="36" borderId="8" xfId="0" applyNumberFormat="1" applyFont="1" applyFill="1" applyBorder="1" applyAlignment="1">
      <alignment horizontal="center" vertical="center"/>
    </xf>
    <xf numFmtId="0" fontId="55" fillId="36" borderId="8" xfId="0" applyFont="1" applyFill="1" applyBorder="1" applyAlignment="1">
      <alignment horizontal="center" vertical="center"/>
    </xf>
    <xf numFmtId="0" fontId="55" fillId="36" borderId="8" xfId="0" applyFont="1" applyFill="1" applyBorder="1" applyAlignment="1">
      <alignment vertical="center"/>
    </xf>
    <xf numFmtId="4" fontId="56" fillId="0" borderId="8" xfId="0" applyNumberFormat="1" applyFont="1" applyFill="1" applyBorder="1" applyAlignment="1">
      <alignment horizontal="right"/>
    </xf>
    <xf numFmtId="4" fontId="56" fillId="0" borderId="8" xfId="0" applyNumberFormat="1" applyFont="1" applyFill="1" applyBorder="1" applyAlignment="1">
      <alignment vertical="center"/>
    </xf>
    <xf numFmtId="0" fontId="56" fillId="0" borderId="8" xfId="0" applyFont="1" applyFill="1" applyBorder="1" applyAlignment="1">
      <alignment/>
    </xf>
    <xf numFmtId="4" fontId="55" fillId="36" borderId="8" xfId="0" applyNumberFormat="1" applyFont="1" applyFill="1" applyBorder="1" applyAlignment="1">
      <alignment vertical="center"/>
    </xf>
    <xf numFmtId="0" fontId="55" fillId="36" borderId="8" xfId="0" applyFont="1" applyFill="1" applyBorder="1" applyAlignment="1">
      <alignment vertical="center" wrapText="1"/>
    </xf>
    <xf numFmtId="0" fontId="0" fillId="36" borderId="8" xfId="0" applyFont="1" applyFill="1" applyBorder="1" applyAlignment="1">
      <alignment horizontal="center" vertical="center"/>
    </xf>
    <xf numFmtId="4" fontId="56" fillId="36" borderId="8" xfId="0" applyNumberFormat="1" applyFont="1" applyFill="1" applyBorder="1" applyAlignment="1">
      <alignment/>
    </xf>
    <xf numFmtId="0" fontId="56" fillId="36" borderId="8" xfId="0" applyFont="1" applyFill="1" applyBorder="1" applyAlignment="1">
      <alignment/>
    </xf>
    <xf numFmtId="14" fontId="56" fillId="0" borderId="8" xfId="0" applyNumberFormat="1" applyFont="1" applyFill="1" applyBorder="1" applyAlignment="1">
      <alignment horizontal="center" vertical="center"/>
    </xf>
    <xf numFmtId="4" fontId="56" fillId="36" borderId="8" xfId="0" applyNumberFormat="1" applyFont="1" applyFill="1" applyBorder="1" applyAlignment="1">
      <alignment vertical="center"/>
    </xf>
    <xf numFmtId="0" fontId="56" fillId="36" borderId="0" xfId="0" applyFont="1" applyFill="1" applyAlignment="1">
      <alignment vertical="center"/>
    </xf>
    <xf numFmtId="4" fontId="56" fillId="0" borderId="8" xfId="0" applyNumberFormat="1" applyFont="1" applyFill="1" applyBorder="1" applyAlignment="1">
      <alignment/>
    </xf>
    <xf numFmtId="0" fontId="56" fillId="0" borderId="8" xfId="0" applyFont="1" applyFill="1" applyBorder="1" applyAlignment="1">
      <alignment vertical="center"/>
    </xf>
    <xf numFmtId="0" fontId="0" fillId="0" borderId="0" xfId="0" applyFill="1" applyAlignment="1">
      <alignment/>
    </xf>
    <xf numFmtId="4" fontId="57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17" fillId="37" borderId="10" xfId="0" applyFont="1" applyFill="1" applyBorder="1" applyAlignment="1">
      <alignment vertical="center"/>
    </xf>
    <xf numFmtId="4" fontId="17" fillId="37" borderId="10" xfId="0" applyNumberFormat="1" applyFont="1" applyFill="1" applyBorder="1" applyAlignment="1">
      <alignment vertical="center"/>
    </xf>
    <xf numFmtId="0" fontId="57" fillId="37" borderId="10" xfId="0" applyFont="1" applyFill="1" applyBorder="1" applyAlignment="1">
      <alignment/>
    </xf>
    <xf numFmtId="4" fontId="57" fillId="37" borderId="10" xfId="0" applyNumberFormat="1" applyFont="1" applyFill="1" applyBorder="1" applyAlignment="1">
      <alignment horizontal="center" vertical="center"/>
    </xf>
    <xf numFmtId="4" fontId="56" fillId="36" borderId="8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7" fillId="37" borderId="10" xfId="0" applyFont="1" applyFill="1" applyBorder="1" applyAlignment="1">
      <alignment horizontal="left" vertical="center"/>
    </xf>
    <xf numFmtId="0" fontId="56" fillId="36" borderId="0" xfId="0" applyFont="1" applyFill="1" applyBorder="1" applyAlignment="1">
      <alignment horizontal="center" vertical="center"/>
    </xf>
    <xf numFmtId="14" fontId="56" fillId="36" borderId="0" xfId="0" applyNumberFormat="1" applyFont="1" applyFill="1" applyBorder="1" applyAlignment="1">
      <alignment horizontal="center" vertical="center"/>
    </xf>
    <xf numFmtId="4" fontId="17" fillId="37" borderId="10" xfId="0" applyNumberFormat="1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vertical="center"/>
    </xf>
    <xf numFmtId="4" fontId="17" fillId="0" borderId="8" xfId="0" applyNumberFormat="1" applyFont="1" applyFill="1" applyBorder="1" applyAlignment="1">
      <alignment horizontal="right" vertical="center"/>
    </xf>
    <xf numFmtId="0" fontId="56" fillId="0" borderId="10" xfId="0" applyFont="1" applyFill="1" applyBorder="1" applyAlignment="1">
      <alignment vertical="center"/>
    </xf>
    <xf numFmtId="4" fontId="55" fillId="36" borderId="11" xfId="0" applyNumberFormat="1" applyFont="1" applyFill="1" applyBorder="1" applyAlignment="1">
      <alignment horizontal="center" vertical="center"/>
    </xf>
    <xf numFmtId="4" fontId="56" fillId="0" borderId="10" xfId="0" applyNumberFormat="1" applyFont="1" applyFill="1" applyBorder="1" applyAlignment="1">
      <alignment vertical="center"/>
    </xf>
    <xf numFmtId="0" fontId="56" fillId="37" borderId="10" xfId="0" applyFont="1" applyFill="1" applyBorder="1" applyAlignment="1">
      <alignment vertical="center"/>
    </xf>
    <xf numFmtId="0" fontId="56" fillId="36" borderId="10" xfId="0" applyFont="1" applyFill="1" applyBorder="1" applyAlignment="1">
      <alignment horizontal="center" vertical="center"/>
    </xf>
    <xf numFmtId="14" fontId="56" fillId="36" borderId="10" xfId="0" applyNumberFormat="1" applyFont="1" applyFill="1" applyBorder="1" applyAlignment="1">
      <alignment horizontal="center" vertical="center"/>
    </xf>
    <xf numFmtId="0" fontId="32" fillId="38" borderId="0" xfId="0" applyFont="1" applyFill="1" applyAlignment="1">
      <alignment vertical="center"/>
    </xf>
    <xf numFmtId="0" fontId="55" fillId="38" borderId="0" xfId="0" applyFont="1" applyFill="1" applyAlignment="1">
      <alignment horizontal="center" vertical="center"/>
    </xf>
    <xf numFmtId="0" fontId="32" fillId="38" borderId="8" xfId="0" applyFont="1" applyFill="1" applyBorder="1" applyAlignment="1">
      <alignment horizontal="center" vertical="center"/>
    </xf>
    <xf numFmtId="4" fontId="56" fillId="38" borderId="8" xfId="0" applyNumberFormat="1" applyFont="1" applyFill="1" applyBorder="1" applyAlignment="1">
      <alignment horizontal="right" vertical="center"/>
    </xf>
    <xf numFmtId="4" fontId="56" fillId="38" borderId="9" xfId="0" applyNumberFormat="1" applyFont="1" applyFill="1" applyBorder="1" applyAlignment="1">
      <alignment horizontal="right" vertical="center"/>
    </xf>
    <xf numFmtId="0" fontId="55" fillId="38" borderId="9" xfId="0" applyFont="1" applyFill="1" applyBorder="1" applyAlignment="1">
      <alignment vertical="center"/>
    </xf>
    <xf numFmtId="0" fontId="56" fillId="38" borderId="10" xfId="0" applyFont="1" applyFill="1" applyBorder="1" applyAlignment="1">
      <alignment horizontal="right" vertical="center"/>
    </xf>
    <xf numFmtId="0" fontId="56" fillId="38" borderId="0" xfId="0" applyFont="1" applyFill="1" applyAlignment="1">
      <alignment vertical="center"/>
    </xf>
    <xf numFmtId="0" fontId="55" fillId="36" borderId="11" xfId="0" applyFont="1" applyFill="1" applyBorder="1" applyAlignment="1">
      <alignment vertical="center" wrapText="1"/>
    </xf>
    <xf numFmtId="0" fontId="56" fillId="0" borderId="8" xfId="0" applyFont="1" applyFill="1" applyBorder="1" applyAlignment="1">
      <alignment horizontal="center" vertical="center"/>
    </xf>
    <xf numFmtId="4" fontId="17" fillId="0" borderId="8" xfId="0" applyNumberFormat="1" applyFont="1" applyFill="1" applyBorder="1" applyAlignment="1">
      <alignment/>
    </xf>
    <xf numFmtId="0" fontId="55" fillId="36" borderId="11" xfId="0" applyFont="1" applyFill="1" applyBorder="1" applyAlignment="1">
      <alignment horizontal="center" vertical="center" wrapText="1"/>
    </xf>
    <xf numFmtId="0" fontId="55" fillId="36" borderId="11" xfId="0" applyFont="1" applyFill="1" applyBorder="1" applyAlignment="1">
      <alignment horizontal="center" vertical="center"/>
    </xf>
    <xf numFmtId="0" fontId="55" fillId="36" borderId="11" xfId="0" applyFont="1" applyFill="1" applyBorder="1" applyAlignment="1">
      <alignment vertical="center"/>
    </xf>
    <xf numFmtId="0" fontId="56" fillId="36" borderId="10" xfId="0" applyFont="1" applyFill="1" applyBorder="1" applyAlignment="1">
      <alignment/>
    </xf>
    <xf numFmtId="0" fontId="55" fillId="0" borderId="9" xfId="0" applyFont="1" applyFill="1" applyBorder="1" applyAlignment="1">
      <alignment vertical="center"/>
    </xf>
    <xf numFmtId="4" fontId="56" fillId="36" borderId="10" xfId="0" applyNumberFormat="1" applyFont="1" applyFill="1" applyBorder="1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4" fontId="17" fillId="0" borderId="9" xfId="0" applyNumberFormat="1" applyFont="1" applyFill="1" applyBorder="1" applyAlignment="1">
      <alignment horizontal="right" vertical="center"/>
    </xf>
    <xf numFmtId="0" fontId="19" fillId="0" borderId="9" xfId="0" applyFont="1" applyFill="1" applyBorder="1" applyAlignment="1">
      <alignment vertical="center"/>
    </xf>
    <xf numFmtId="4" fontId="19" fillId="0" borderId="11" xfId="0" applyNumberFormat="1" applyFont="1" applyFill="1" applyBorder="1" applyAlignment="1">
      <alignment horizontal="center" vertical="center"/>
    </xf>
    <xf numFmtId="4" fontId="19" fillId="0" borderId="8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55" fillId="36" borderId="0" xfId="0" applyFont="1" applyFill="1" applyBorder="1" applyAlignment="1">
      <alignment vertical="center"/>
    </xf>
    <xf numFmtId="4" fontId="56" fillId="38" borderId="10" xfId="0" applyNumberFormat="1" applyFont="1" applyFill="1" applyBorder="1" applyAlignment="1">
      <alignment/>
    </xf>
    <xf numFmtId="14" fontId="56" fillId="0" borderId="10" xfId="0" applyNumberFormat="1" applyFont="1" applyFill="1" applyBorder="1" applyAlignment="1">
      <alignment horizontal="center" vertical="center"/>
    </xf>
    <xf numFmtId="4" fontId="56" fillId="38" borderId="12" xfId="0" applyNumberFormat="1" applyFont="1" applyFill="1" applyBorder="1" applyAlignment="1">
      <alignment vertical="center"/>
    </xf>
    <xf numFmtId="4" fontId="55" fillId="38" borderId="10" xfId="0" applyNumberFormat="1" applyFont="1" applyFill="1" applyBorder="1" applyAlignment="1">
      <alignment vertical="center"/>
    </xf>
    <xf numFmtId="0" fontId="55" fillId="36" borderId="10" xfId="0" applyFont="1" applyFill="1" applyBorder="1" applyAlignment="1">
      <alignment vertical="center" wrapText="1"/>
    </xf>
    <xf numFmtId="0" fontId="55" fillId="36" borderId="10" xfId="0" applyFont="1" applyFill="1" applyBorder="1" applyAlignment="1">
      <alignment horizontal="center" vertical="center"/>
    </xf>
    <xf numFmtId="4" fontId="55" fillId="38" borderId="13" xfId="0" applyNumberFormat="1" applyFont="1" applyFill="1" applyBorder="1" applyAlignment="1">
      <alignment vertical="center"/>
    </xf>
    <xf numFmtId="0" fontId="55" fillId="0" borderId="8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/>
    </xf>
    <xf numFmtId="4" fontId="56" fillId="0" borderId="10" xfId="0" applyNumberFormat="1" applyFont="1" applyFill="1" applyBorder="1" applyAlignment="1">
      <alignment horizontal="right"/>
    </xf>
    <xf numFmtId="0" fontId="56" fillId="0" borderId="10" xfId="0" applyFont="1" applyFill="1" applyBorder="1" applyAlignment="1">
      <alignment/>
    </xf>
    <xf numFmtId="0" fontId="56" fillId="38" borderId="10" xfId="0" applyFont="1" applyFill="1" applyBorder="1" applyAlignment="1">
      <alignment horizontal="center" vertical="center"/>
    </xf>
    <xf numFmtId="14" fontId="56" fillId="38" borderId="10" xfId="0" applyNumberFormat="1" applyFont="1" applyFill="1" applyBorder="1" applyAlignment="1">
      <alignment horizontal="center" vertical="center"/>
    </xf>
    <xf numFmtId="4" fontId="17" fillId="37" borderId="10" xfId="0" applyNumberFormat="1" applyFont="1" applyFill="1" applyBorder="1" applyAlignment="1">
      <alignment vertical="center"/>
    </xf>
    <xf numFmtId="0" fontId="56" fillId="38" borderId="10" xfId="0" applyFont="1" applyFill="1" applyBorder="1" applyAlignment="1">
      <alignment vertical="center"/>
    </xf>
    <xf numFmtId="0" fontId="56" fillId="37" borderId="10" xfId="0" applyFont="1" applyFill="1" applyBorder="1" applyAlignment="1">
      <alignment horizontal="right"/>
    </xf>
    <xf numFmtId="0" fontId="17" fillId="37" borderId="10" xfId="0" applyFont="1" applyFill="1" applyBorder="1" applyAlignment="1">
      <alignment vertical="center"/>
    </xf>
    <xf numFmtId="0" fontId="17" fillId="37" borderId="10" xfId="0" applyFont="1" applyFill="1" applyBorder="1" applyAlignment="1">
      <alignment vertical="center"/>
    </xf>
    <xf numFmtId="4" fontId="55" fillId="38" borderId="11" xfId="0" applyNumberFormat="1" applyFont="1" applyFill="1" applyBorder="1" applyAlignment="1">
      <alignment horizontal="center" vertical="center"/>
    </xf>
    <xf numFmtId="0" fontId="56" fillId="36" borderId="14" xfId="0" applyFont="1" applyFill="1" applyBorder="1" applyAlignment="1">
      <alignment horizontal="center" vertical="center"/>
    </xf>
    <xf numFmtId="4" fontId="56" fillId="38" borderId="10" xfId="0" applyNumberFormat="1" applyFont="1" applyFill="1" applyBorder="1" applyAlignment="1">
      <alignment horizontal="right" vertical="center"/>
    </xf>
    <xf numFmtId="4" fontId="56" fillId="38" borderId="10" xfId="0" applyNumberFormat="1" applyFont="1" applyFill="1" applyBorder="1" applyAlignment="1">
      <alignment vertical="center"/>
    </xf>
    <xf numFmtId="0" fontId="56" fillId="36" borderId="10" xfId="0" applyFont="1" applyFill="1" applyBorder="1" applyAlignment="1">
      <alignment vertical="center"/>
    </xf>
    <xf numFmtId="4" fontId="56" fillId="36" borderId="10" xfId="0" applyNumberFormat="1" applyFont="1" applyFill="1" applyBorder="1" applyAlignment="1">
      <alignment vertical="center"/>
    </xf>
    <xf numFmtId="0" fontId="56" fillId="36" borderId="8" xfId="0" applyFont="1" applyFill="1" applyBorder="1" applyAlignment="1">
      <alignment vertical="center"/>
    </xf>
    <xf numFmtId="4" fontId="56" fillId="36" borderId="8" xfId="0" applyNumberFormat="1" applyFont="1" applyFill="1" applyBorder="1" applyAlignment="1">
      <alignment/>
    </xf>
    <xf numFmtId="4" fontId="56" fillId="0" borderId="10" xfId="0" applyNumberFormat="1" applyFont="1" applyFill="1" applyBorder="1" applyAlignment="1">
      <alignment vertical="center"/>
    </xf>
    <xf numFmtId="4" fontId="56" fillId="0" borderId="10" xfId="0" applyNumberFormat="1" applyFont="1" applyBorder="1" applyAlignment="1">
      <alignment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4" fontId="56" fillId="0" borderId="8" xfId="0" applyNumberFormat="1" applyFont="1" applyFill="1" applyBorder="1" applyAlignment="1">
      <alignment vertical="center" wrapText="1"/>
    </xf>
    <xf numFmtId="0" fontId="56" fillId="0" borderId="8" xfId="0" applyFont="1" applyFill="1" applyBorder="1" applyAlignment="1">
      <alignment vertical="center" wrapText="1"/>
    </xf>
    <xf numFmtId="0" fontId="56" fillId="0" borderId="9" xfId="0" applyFont="1" applyFill="1" applyBorder="1" applyAlignment="1">
      <alignment horizontal="center" vertical="center"/>
    </xf>
    <xf numFmtId="4" fontId="56" fillId="0" borderId="9" xfId="0" applyNumberFormat="1" applyFont="1" applyFill="1" applyBorder="1" applyAlignment="1">
      <alignment vertical="center" wrapText="1"/>
    </xf>
    <xf numFmtId="0" fontId="56" fillId="0" borderId="9" xfId="0" applyFont="1" applyFill="1" applyBorder="1" applyAlignment="1">
      <alignment vertical="center" wrapText="1"/>
    </xf>
    <xf numFmtId="14" fontId="56" fillId="0" borderId="9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/>
    </xf>
    <xf numFmtId="4" fontId="56" fillId="0" borderId="10" xfId="0" applyNumberFormat="1" applyFont="1" applyFill="1" applyBorder="1" applyAlignment="1">
      <alignment/>
    </xf>
    <xf numFmtId="4" fontId="57" fillId="0" borderId="10" xfId="0" applyNumberFormat="1" applyFont="1" applyFill="1" applyBorder="1" applyAlignment="1">
      <alignment vertical="center"/>
    </xf>
    <xf numFmtId="0" fontId="55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/>
    </xf>
    <xf numFmtId="0" fontId="55" fillId="36" borderId="0" xfId="0" applyFont="1" applyFill="1" applyBorder="1" applyAlignment="1">
      <alignment horizontal="left" vertical="center"/>
    </xf>
    <xf numFmtId="0" fontId="55" fillId="36" borderId="0" xfId="0" applyFont="1" applyFill="1" applyBorder="1" applyAlignment="1">
      <alignment horizontal="center" vertical="center"/>
    </xf>
    <xf numFmtId="0" fontId="32" fillId="36" borderId="9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left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Status" xfId="69"/>
    <cellStyle name="Text" xfId="70"/>
    <cellStyle name="Title" xfId="71"/>
    <cellStyle name="Total" xfId="72"/>
    <cellStyle name="Warning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6.57421875" style="36" customWidth="1"/>
    <col min="2" max="2" width="14.421875" style="36" customWidth="1"/>
    <col min="3" max="3" width="48.57421875" style="36" customWidth="1"/>
    <col min="4" max="4" width="88.140625" style="36" customWidth="1"/>
    <col min="5" max="5" width="14.00390625" style="36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137" t="s">
        <v>1</v>
      </c>
      <c r="B2" s="137"/>
      <c r="C2" s="137"/>
      <c r="D2" s="137"/>
      <c r="E2" s="5"/>
    </row>
    <row r="3" spans="1:5" ht="15">
      <c r="A3" s="138" t="s">
        <v>2</v>
      </c>
      <c r="B3" s="138"/>
      <c r="C3" s="138"/>
      <c r="D3" s="138"/>
      <c r="E3" s="5"/>
    </row>
    <row r="4" spans="1:5" ht="12" customHeight="1">
      <c r="A4" s="138" t="s">
        <v>31</v>
      </c>
      <c r="B4" s="138"/>
      <c r="C4" s="138"/>
      <c r="D4" s="138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139" t="s">
        <v>3</v>
      </c>
      <c r="B6" s="139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>
        <v>810</v>
      </c>
      <c r="C8" s="13" t="s">
        <v>0</v>
      </c>
      <c r="D8" s="14" t="s">
        <v>42</v>
      </c>
      <c r="E8" s="15">
        <v>44487</v>
      </c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6" s="7" customFormat="1" ht="12.75">
      <c r="A12" s="11">
        <v>1</v>
      </c>
      <c r="B12" s="26">
        <v>477</v>
      </c>
      <c r="C12" s="27" t="s">
        <v>0</v>
      </c>
      <c r="D12" s="28" t="s">
        <v>38</v>
      </c>
      <c r="E12" s="15">
        <v>44487</v>
      </c>
      <c r="F12" s="6"/>
    </row>
    <row r="13" spans="1:6" s="7" customFormat="1" ht="12.75">
      <c r="A13" s="11">
        <v>2</v>
      </c>
      <c r="B13" s="26">
        <v>880</v>
      </c>
      <c r="C13" s="27" t="s">
        <v>39</v>
      </c>
      <c r="D13" s="28" t="s">
        <v>40</v>
      </c>
      <c r="E13" s="15">
        <v>44487</v>
      </c>
      <c r="F13" s="6"/>
    </row>
    <row r="14" spans="1:6" s="7" customFormat="1" ht="12.75">
      <c r="A14" s="11">
        <v>3</v>
      </c>
      <c r="B14" s="26"/>
      <c r="C14" s="27"/>
      <c r="D14" s="28"/>
      <c r="E14" s="15"/>
      <c r="F14" s="6"/>
    </row>
    <row r="15" spans="1:256" s="6" customFormat="1" ht="15">
      <c r="A15" s="21" t="s">
        <v>11</v>
      </c>
      <c r="B15" s="21"/>
      <c r="C15" s="21"/>
      <c r="D15" s="21"/>
      <c r="E15" s="21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6" customFormat="1" ht="15">
      <c r="A16" s="24" t="s">
        <v>4</v>
      </c>
      <c r="B16" s="29" t="s">
        <v>5</v>
      </c>
      <c r="C16" s="30" t="s">
        <v>6</v>
      </c>
      <c r="D16" s="30" t="s">
        <v>7</v>
      </c>
      <c r="E16" s="24" t="s">
        <v>8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6" customFormat="1" ht="15">
      <c r="A17" s="31"/>
      <c r="B17" s="32"/>
      <c r="C17" s="32"/>
      <c r="D17" s="33"/>
      <c r="E17" s="3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9" spans="1:256" s="6" customFormat="1" ht="15">
      <c r="A19" s="21" t="s">
        <v>12</v>
      </c>
      <c r="B19" s="21"/>
      <c r="C19" s="21"/>
      <c r="D19" s="21"/>
      <c r="E19" s="21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6" customFormat="1" ht="15">
      <c r="A20" s="24" t="s">
        <v>4</v>
      </c>
      <c r="B20" s="29" t="s">
        <v>5</v>
      </c>
      <c r="C20" s="30" t="s">
        <v>6</v>
      </c>
      <c r="D20" s="30" t="s">
        <v>7</v>
      </c>
      <c r="E20" s="24" t="s">
        <v>8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39" customFormat="1" ht="13.5" customHeight="1">
      <c r="A21" s="38">
        <v>1</v>
      </c>
      <c r="B21" s="53">
        <v>300</v>
      </c>
      <c r="C21" s="48" t="s">
        <v>19</v>
      </c>
      <c r="D21" s="48" t="s">
        <v>43</v>
      </c>
      <c r="E21" s="34">
        <v>44487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s="39" customFormat="1" ht="13.5" customHeight="1">
      <c r="A22" s="38">
        <v>2</v>
      </c>
      <c r="B22" s="53">
        <v>100</v>
      </c>
      <c r="C22" s="38" t="s">
        <v>26</v>
      </c>
      <c r="D22" s="38" t="s">
        <v>44</v>
      </c>
      <c r="E22" s="34">
        <v>44487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5" ht="15">
      <c r="A23" s="38">
        <v>3</v>
      </c>
      <c r="B23" s="58">
        <f>83.67+474.14</f>
        <v>557.81</v>
      </c>
      <c r="C23" s="42" t="s">
        <v>22</v>
      </c>
      <c r="D23" s="48" t="s">
        <v>32</v>
      </c>
      <c r="E23" s="34">
        <v>44487</v>
      </c>
    </row>
    <row r="24" spans="1:5" ht="15">
      <c r="A24" s="38">
        <v>4</v>
      </c>
      <c r="B24" s="26">
        <v>100</v>
      </c>
      <c r="C24" s="38" t="s">
        <v>26</v>
      </c>
      <c r="D24" s="38" t="s">
        <v>45</v>
      </c>
      <c r="E24" s="34">
        <v>44487</v>
      </c>
    </row>
    <row r="25" spans="1:5" ht="15">
      <c r="A25" s="38">
        <v>5</v>
      </c>
      <c r="B25" s="53">
        <f>1201.3+6168.05+639.35</f>
        <v>8008.700000000001</v>
      </c>
      <c r="C25" s="38" t="s">
        <v>29</v>
      </c>
      <c r="D25" s="38" t="s">
        <v>41</v>
      </c>
      <c r="E25" s="34">
        <v>44487</v>
      </c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6.57421875" style="36" customWidth="1"/>
    <col min="2" max="2" width="14.421875" style="36" customWidth="1"/>
    <col min="3" max="3" width="38.8515625" style="36" customWidth="1"/>
    <col min="4" max="4" width="93.421875" style="36" customWidth="1"/>
    <col min="5" max="5" width="14.00390625" style="36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137" t="s">
        <v>1</v>
      </c>
      <c r="B2" s="137"/>
      <c r="C2" s="137"/>
      <c r="D2" s="137"/>
      <c r="E2" s="5"/>
    </row>
    <row r="3" spans="1:5" ht="15">
      <c r="A3" s="138" t="s">
        <v>2</v>
      </c>
      <c r="B3" s="138"/>
      <c r="C3" s="138"/>
      <c r="D3" s="138"/>
      <c r="E3" s="5"/>
    </row>
    <row r="4" spans="1:5" ht="12" customHeight="1">
      <c r="A4" s="138" t="s">
        <v>47</v>
      </c>
      <c r="B4" s="138"/>
      <c r="C4" s="138"/>
      <c r="D4" s="138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139" t="s">
        <v>3</v>
      </c>
      <c r="B6" s="139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="7" customFormat="1" ht="12.75">
      <c r="F12" s="6"/>
    </row>
    <row r="13" spans="1:6" s="7" customFormat="1" ht="12.75">
      <c r="A13" s="11"/>
      <c r="B13" s="45"/>
      <c r="C13" s="43"/>
      <c r="D13" s="44"/>
      <c r="E13" s="15"/>
      <c r="F13" s="6"/>
    </row>
    <row r="14" spans="1:6" s="7" customFormat="1" ht="12.75">
      <c r="A14" s="11"/>
      <c r="B14" s="46"/>
      <c r="C14" s="35"/>
      <c r="D14" s="44"/>
      <c r="E14" s="15"/>
      <c r="F14" s="6"/>
    </row>
    <row r="15" spans="1:256" s="6" customFormat="1" ht="15">
      <c r="A15" s="21" t="s">
        <v>11</v>
      </c>
      <c r="B15" s="21"/>
      <c r="C15" s="21"/>
      <c r="D15" s="21"/>
      <c r="E15" s="21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6" customFormat="1" ht="15">
      <c r="A16" s="24" t="s">
        <v>4</v>
      </c>
      <c r="B16" s="29" t="s">
        <v>5</v>
      </c>
      <c r="C16" s="30" t="s">
        <v>6</v>
      </c>
      <c r="D16" s="30" t="s">
        <v>7</v>
      </c>
      <c r="E16" s="24" t="s">
        <v>8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6" customFormat="1" ht="15">
      <c r="A17" s="31"/>
      <c r="B17" s="32"/>
      <c r="C17" s="32"/>
      <c r="D17" s="33"/>
      <c r="E17" s="3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9" spans="1:256" s="6" customFormat="1" ht="15">
      <c r="A19" s="21" t="s">
        <v>12</v>
      </c>
      <c r="B19" s="21"/>
      <c r="C19" s="21"/>
      <c r="D19" s="21"/>
      <c r="E19" s="21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6" customFormat="1" ht="15">
      <c r="A20" s="24" t="s">
        <v>4</v>
      </c>
      <c r="B20" s="29" t="s">
        <v>5</v>
      </c>
      <c r="C20" s="30" t="s">
        <v>6</v>
      </c>
      <c r="D20" s="30" t="s">
        <v>7</v>
      </c>
      <c r="E20" s="24" t="s">
        <v>8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5" s="6" customFormat="1" ht="12.75">
      <c r="A21" s="38">
        <v>1</v>
      </c>
      <c r="B21" s="40">
        <v>200</v>
      </c>
      <c r="C21" s="38" t="s">
        <v>28</v>
      </c>
      <c r="D21" s="38" t="s">
        <v>33</v>
      </c>
      <c r="E21" s="15">
        <v>44488</v>
      </c>
    </row>
    <row r="22" spans="1:5" ht="15">
      <c r="A22" s="38">
        <v>2</v>
      </c>
      <c r="B22" s="27">
        <v>109.34</v>
      </c>
      <c r="C22" s="42" t="s">
        <v>34</v>
      </c>
      <c r="D22" s="38" t="s">
        <v>35</v>
      </c>
      <c r="E22" s="15">
        <v>44488</v>
      </c>
    </row>
    <row r="23" spans="1:5" ht="15">
      <c r="A23" s="38">
        <v>3</v>
      </c>
      <c r="B23" s="27">
        <v>109.34</v>
      </c>
      <c r="C23" s="42" t="s">
        <v>34</v>
      </c>
      <c r="D23" s="38" t="s">
        <v>36</v>
      </c>
      <c r="E23" s="15">
        <v>44488</v>
      </c>
    </row>
    <row r="24" spans="1:5" ht="15">
      <c r="A24" s="38">
        <v>4</v>
      </c>
      <c r="B24" s="27">
        <v>109.34</v>
      </c>
      <c r="C24" s="42" t="s">
        <v>34</v>
      </c>
      <c r="D24" s="38" t="s">
        <v>37</v>
      </c>
      <c r="E24" s="15">
        <v>44488</v>
      </c>
    </row>
    <row r="25" spans="1:5" ht="15">
      <c r="A25" s="38">
        <v>5</v>
      </c>
      <c r="B25" s="53">
        <f>2969.46+307.8+578.34</f>
        <v>3855.6000000000004</v>
      </c>
      <c r="C25" s="38" t="s">
        <v>29</v>
      </c>
      <c r="D25" s="38" t="s">
        <v>46</v>
      </c>
      <c r="E25" s="15">
        <v>44488</v>
      </c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F44" sqref="F44"/>
    </sheetView>
  </sheetViews>
  <sheetFormatPr defaultColWidth="9.140625" defaultRowHeight="15"/>
  <cols>
    <col min="1" max="1" width="6.57421875" style="6" customWidth="1"/>
    <col min="2" max="2" width="14.421875" style="86" customWidth="1"/>
    <col min="3" max="3" width="40.140625" style="6" customWidth="1"/>
    <col min="4" max="4" width="88.140625" style="6" customWidth="1"/>
    <col min="5" max="5" width="14.00390625" style="6" customWidth="1"/>
    <col min="6" max="243" width="9.7109375" style="6" customWidth="1"/>
    <col min="244" max="244" width="4.7109375" style="6" customWidth="1"/>
    <col min="245" max="245" width="14.00390625" style="6" customWidth="1"/>
    <col min="246" max="246" width="39.8515625" style="6" customWidth="1"/>
    <col min="247" max="247" width="41.8515625" style="6" customWidth="1"/>
    <col min="248" max="248" width="11.8515625" style="6" customWidth="1"/>
    <col min="249" max="16384" width="9.7109375" style="6" customWidth="1"/>
  </cols>
  <sheetData>
    <row r="1" spans="1:5" s="3" customFormat="1" ht="15">
      <c r="A1" s="3" t="s">
        <v>0</v>
      </c>
      <c r="B1" s="79"/>
      <c r="E1" s="116"/>
    </row>
    <row r="2" spans="1:5" ht="15">
      <c r="A2" s="140" t="s">
        <v>1</v>
      </c>
      <c r="B2" s="140"/>
      <c r="C2" s="140"/>
      <c r="D2" s="140"/>
      <c r="E2" s="117"/>
    </row>
    <row r="3" spans="1:5" ht="15">
      <c r="A3" s="141" t="s">
        <v>2</v>
      </c>
      <c r="B3" s="141"/>
      <c r="C3" s="141"/>
      <c r="D3" s="141"/>
      <c r="E3" s="117"/>
    </row>
    <row r="4" spans="1:5" ht="12" customHeight="1">
      <c r="A4" s="141" t="s">
        <v>57</v>
      </c>
      <c r="B4" s="141"/>
      <c r="C4" s="141"/>
      <c r="D4" s="141"/>
      <c r="E4" s="117"/>
    </row>
    <row r="5" spans="1:5" ht="12" customHeight="1">
      <c r="A5" s="116"/>
      <c r="B5" s="80"/>
      <c r="C5" s="116"/>
      <c r="D5" s="116"/>
      <c r="E5" s="117"/>
    </row>
    <row r="6" spans="1:5" ht="12" customHeight="1">
      <c r="A6" s="142" t="s">
        <v>3</v>
      </c>
      <c r="B6" s="142"/>
      <c r="C6" s="118"/>
      <c r="D6" s="118"/>
      <c r="E6" s="119"/>
    </row>
    <row r="7" spans="1:5" ht="12" customHeight="1">
      <c r="A7" s="120" t="s">
        <v>4</v>
      </c>
      <c r="B7" s="81" t="s">
        <v>5</v>
      </c>
      <c r="C7" s="120" t="s">
        <v>6</v>
      </c>
      <c r="D7" s="120" t="s">
        <v>7</v>
      </c>
      <c r="E7" s="120" t="s">
        <v>8</v>
      </c>
    </row>
    <row r="8" spans="1:5" ht="12" customHeight="1">
      <c r="A8" s="71">
        <v>1</v>
      </c>
      <c r="B8" s="55"/>
      <c r="C8" s="121"/>
      <c r="D8" s="122"/>
      <c r="E8" s="34"/>
    </row>
    <row r="9" spans="1:5" ht="12" customHeight="1">
      <c r="A9" s="123"/>
      <c r="B9" s="82"/>
      <c r="C9" s="124"/>
      <c r="D9" s="125"/>
      <c r="E9" s="126"/>
    </row>
    <row r="10" spans="1:5" ht="12" customHeight="1">
      <c r="A10" s="77" t="s">
        <v>9</v>
      </c>
      <c r="B10" s="83"/>
      <c r="C10" s="77"/>
      <c r="D10" s="77"/>
      <c r="E10" s="77"/>
    </row>
    <row r="11" spans="1:5" ht="12" customHeight="1">
      <c r="A11" s="127" t="s">
        <v>10</v>
      </c>
      <c r="B11" s="84" t="s">
        <v>5</v>
      </c>
      <c r="C11" s="128" t="s">
        <v>6</v>
      </c>
      <c r="D11" s="129" t="s">
        <v>7</v>
      </c>
      <c r="E11" s="128" t="s">
        <v>8</v>
      </c>
    </row>
    <row r="12" spans="1:5" s="6" customFormat="1" ht="12.75" customHeight="1">
      <c r="A12" s="130">
        <v>1</v>
      </c>
      <c r="B12" s="47">
        <v>2213.4</v>
      </c>
      <c r="C12" s="131" t="s">
        <v>58</v>
      </c>
      <c r="D12" s="56" t="s">
        <v>52</v>
      </c>
      <c r="E12" s="89">
        <v>44489</v>
      </c>
    </row>
    <row r="13" spans="1:5" s="6" customFormat="1" ht="12.75" customHeight="1">
      <c r="A13" s="130">
        <v>2</v>
      </c>
      <c r="B13" s="47">
        <v>513.69</v>
      </c>
      <c r="C13" s="96" t="s">
        <v>30</v>
      </c>
      <c r="D13" s="41" t="s">
        <v>124</v>
      </c>
      <c r="E13" s="89">
        <v>44489</v>
      </c>
    </row>
    <row r="14" spans="1:5" s="6" customFormat="1" ht="12.75" customHeight="1">
      <c r="A14" s="130">
        <v>3</v>
      </c>
      <c r="B14" s="132">
        <v>3819.62</v>
      </c>
      <c r="C14" s="54" t="s">
        <v>16</v>
      </c>
      <c r="D14" s="98" t="s">
        <v>68</v>
      </c>
      <c r="E14" s="89">
        <v>44489</v>
      </c>
    </row>
    <row r="15" spans="1:5" s="6" customFormat="1" ht="12.75" customHeight="1">
      <c r="A15" s="130">
        <v>4</v>
      </c>
      <c r="B15" s="132">
        <v>221.05</v>
      </c>
      <c r="C15" s="54" t="s">
        <v>16</v>
      </c>
      <c r="D15" s="98" t="s">
        <v>69</v>
      </c>
      <c r="E15" s="89">
        <v>44489</v>
      </c>
    </row>
    <row r="16" spans="1:5" s="6" customFormat="1" ht="12.75" customHeight="1">
      <c r="A16" s="130">
        <v>5</v>
      </c>
      <c r="B16" s="132">
        <v>64.69</v>
      </c>
      <c r="C16" s="54" t="s">
        <v>16</v>
      </c>
      <c r="D16" s="98" t="s">
        <v>70</v>
      </c>
      <c r="E16" s="89">
        <v>44489</v>
      </c>
    </row>
    <row r="17" spans="1:5" s="6" customFormat="1" ht="12.75" customHeight="1">
      <c r="A17" s="130">
        <v>6</v>
      </c>
      <c r="B17" s="132">
        <v>503.12</v>
      </c>
      <c r="C17" s="54" t="s">
        <v>16</v>
      </c>
      <c r="D17" s="98" t="s">
        <v>71</v>
      </c>
      <c r="E17" s="89">
        <v>44489</v>
      </c>
    </row>
    <row r="18" spans="1:5" s="6" customFormat="1" ht="12.75" customHeight="1">
      <c r="A18" s="130">
        <v>7</v>
      </c>
      <c r="B18" s="132">
        <v>82.14</v>
      </c>
      <c r="C18" s="54" t="s">
        <v>16</v>
      </c>
      <c r="D18" s="98" t="s">
        <v>72</v>
      </c>
      <c r="E18" s="89">
        <v>44489</v>
      </c>
    </row>
    <row r="19" spans="1:5" s="6" customFormat="1" ht="12.75" customHeight="1">
      <c r="A19" s="130">
        <v>8</v>
      </c>
      <c r="B19" s="132">
        <v>4008.69</v>
      </c>
      <c r="C19" s="54" t="s">
        <v>16</v>
      </c>
      <c r="D19" s="98" t="s">
        <v>73</v>
      </c>
      <c r="E19" s="89">
        <v>44489</v>
      </c>
    </row>
    <row r="20" spans="1:5" s="6" customFormat="1" ht="12.75" customHeight="1">
      <c r="A20" s="130">
        <v>9</v>
      </c>
      <c r="B20" s="132">
        <v>780.35</v>
      </c>
      <c r="C20" s="54" t="s">
        <v>16</v>
      </c>
      <c r="D20" s="98" t="s">
        <v>74</v>
      </c>
      <c r="E20" s="89">
        <v>44489</v>
      </c>
    </row>
    <row r="21" spans="1:5" s="6" customFormat="1" ht="12.75" customHeight="1">
      <c r="A21" s="130">
        <v>10</v>
      </c>
      <c r="B21" s="132">
        <v>1581.24</v>
      </c>
      <c r="C21" s="54" t="s">
        <v>16</v>
      </c>
      <c r="D21" s="98" t="s">
        <v>75</v>
      </c>
      <c r="E21" s="89">
        <v>44489</v>
      </c>
    </row>
    <row r="22" spans="1:5" s="6" customFormat="1" ht="12.75" customHeight="1">
      <c r="A22" s="130">
        <v>11</v>
      </c>
      <c r="B22" s="132">
        <v>1458.02</v>
      </c>
      <c r="C22" s="54" t="s">
        <v>16</v>
      </c>
      <c r="D22" s="98" t="s">
        <v>76</v>
      </c>
      <c r="E22" s="89">
        <v>44489</v>
      </c>
    </row>
    <row r="23" spans="1:5" s="6" customFormat="1" ht="12.75" customHeight="1">
      <c r="A23" s="130">
        <v>12</v>
      </c>
      <c r="B23" s="132">
        <v>45.31</v>
      </c>
      <c r="C23" s="54" t="s">
        <v>16</v>
      </c>
      <c r="D23" s="98" t="s">
        <v>77</v>
      </c>
      <c r="E23" s="89">
        <v>44489</v>
      </c>
    </row>
    <row r="24" spans="1:5" s="6" customFormat="1" ht="12.75" customHeight="1">
      <c r="A24" s="130">
        <v>13</v>
      </c>
      <c r="B24" s="53">
        <v>1762.89</v>
      </c>
      <c r="C24" s="54" t="s">
        <v>16</v>
      </c>
      <c r="D24" s="41" t="s">
        <v>56</v>
      </c>
      <c r="E24" s="89">
        <v>44489</v>
      </c>
    </row>
    <row r="25" spans="1:5" s="6" customFormat="1" ht="12.75" customHeight="1">
      <c r="A25" s="130">
        <v>14</v>
      </c>
      <c r="B25" s="132">
        <v>994</v>
      </c>
      <c r="C25" s="54" t="s">
        <v>16</v>
      </c>
      <c r="D25" s="98" t="s">
        <v>78</v>
      </c>
      <c r="E25" s="89">
        <v>44489</v>
      </c>
    </row>
    <row r="26" spans="1:5" s="6" customFormat="1" ht="12.75" customHeight="1">
      <c r="A26" s="130">
        <v>15</v>
      </c>
      <c r="B26" s="53">
        <v>15585.31</v>
      </c>
      <c r="C26" s="54" t="s">
        <v>16</v>
      </c>
      <c r="D26" s="41" t="s">
        <v>61</v>
      </c>
      <c r="E26" s="89">
        <v>44489</v>
      </c>
    </row>
    <row r="27" spans="1:5" s="6" customFormat="1" ht="12.75" customHeight="1">
      <c r="A27" s="130">
        <v>16</v>
      </c>
      <c r="B27" s="53">
        <v>440.43</v>
      </c>
      <c r="C27" s="54" t="s">
        <v>55</v>
      </c>
      <c r="D27" s="41" t="s">
        <v>79</v>
      </c>
      <c r="E27" s="89">
        <v>44489</v>
      </c>
    </row>
    <row r="28" spans="1:5" s="6" customFormat="1" ht="12.75" customHeight="1">
      <c r="A28" s="130">
        <v>17</v>
      </c>
      <c r="B28" s="53">
        <v>7280</v>
      </c>
      <c r="C28" s="54" t="s">
        <v>49</v>
      </c>
      <c r="D28" s="41" t="s">
        <v>54</v>
      </c>
      <c r="E28" s="89">
        <v>44489</v>
      </c>
    </row>
    <row r="29" spans="1:5" s="6" customFormat="1" ht="12.75" customHeight="1">
      <c r="A29" s="130">
        <v>18</v>
      </c>
      <c r="B29" s="53">
        <v>1295.43</v>
      </c>
      <c r="C29" s="58" t="s">
        <v>18</v>
      </c>
      <c r="D29" s="41" t="s">
        <v>81</v>
      </c>
      <c r="E29" s="89">
        <v>44489</v>
      </c>
    </row>
    <row r="30" spans="1:5" s="6" customFormat="1" ht="12.75" customHeight="1">
      <c r="A30" s="130">
        <v>19</v>
      </c>
      <c r="B30" s="53">
        <v>19740</v>
      </c>
      <c r="C30" s="132" t="s">
        <v>50</v>
      </c>
      <c r="D30" s="56" t="s">
        <v>53</v>
      </c>
      <c r="E30" s="89">
        <v>44489</v>
      </c>
    </row>
    <row r="31" spans="1:5" s="6" customFormat="1" ht="12.75" customHeight="1">
      <c r="A31" s="130">
        <v>20</v>
      </c>
      <c r="B31" s="132">
        <v>1496.73</v>
      </c>
      <c r="C31" s="133" t="s">
        <v>25</v>
      </c>
      <c r="D31" s="98" t="s">
        <v>82</v>
      </c>
      <c r="E31" s="89">
        <v>44489</v>
      </c>
    </row>
    <row r="32" spans="1:5" s="6" customFormat="1" ht="12.75" customHeight="1">
      <c r="A32" s="130">
        <v>21</v>
      </c>
      <c r="B32" s="132">
        <v>481.06</v>
      </c>
      <c r="C32" s="58" t="s">
        <v>25</v>
      </c>
      <c r="D32" s="98" t="s">
        <v>83</v>
      </c>
      <c r="E32" s="89">
        <v>44489</v>
      </c>
    </row>
    <row r="33" spans="1:5" s="6" customFormat="1" ht="12.75" customHeight="1">
      <c r="A33" s="130">
        <v>22</v>
      </c>
      <c r="B33" s="132">
        <v>2806.63</v>
      </c>
      <c r="C33" s="58" t="s">
        <v>25</v>
      </c>
      <c r="D33" s="98" t="s">
        <v>84</v>
      </c>
      <c r="E33" s="89">
        <v>44489</v>
      </c>
    </row>
    <row r="34" spans="1:5" s="6" customFormat="1" ht="12.75" customHeight="1">
      <c r="A34" s="130">
        <v>23</v>
      </c>
      <c r="B34" s="132">
        <v>2341.01</v>
      </c>
      <c r="C34" s="58" t="s">
        <v>25</v>
      </c>
      <c r="D34" s="98" t="s">
        <v>85</v>
      </c>
      <c r="E34" s="89">
        <v>44489</v>
      </c>
    </row>
    <row r="35" spans="1:5" s="6" customFormat="1" ht="12.75" customHeight="1">
      <c r="A35" s="130">
        <v>24</v>
      </c>
      <c r="B35" s="132">
        <v>1767.54</v>
      </c>
      <c r="C35" s="58" t="s">
        <v>25</v>
      </c>
      <c r="D35" s="98" t="s">
        <v>86</v>
      </c>
      <c r="E35" s="89">
        <v>44489</v>
      </c>
    </row>
    <row r="36" spans="1:5" s="6" customFormat="1" ht="12.75" customHeight="1">
      <c r="A36" s="130">
        <v>25</v>
      </c>
      <c r="B36" s="132">
        <v>14314.27</v>
      </c>
      <c r="C36" s="58" t="s">
        <v>25</v>
      </c>
      <c r="D36" s="98" t="s">
        <v>87</v>
      </c>
      <c r="E36" s="89">
        <v>44489</v>
      </c>
    </row>
    <row r="37" spans="1:5" s="6" customFormat="1" ht="12.75" customHeight="1">
      <c r="A37" s="130">
        <v>26</v>
      </c>
      <c r="B37" s="47">
        <v>2296.7</v>
      </c>
      <c r="C37" s="48" t="s">
        <v>51</v>
      </c>
      <c r="D37" s="41" t="s">
        <v>66</v>
      </c>
      <c r="E37" s="89">
        <v>44489</v>
      </c>
    </row>
    <row r="38" spans="1:5" s="6" customFormat="1" ht="12.75" customHeight="1">
      <c r="A38" s="130">
        <v>27</v>
      </c>
      <c r="B38" s="58">
        <v>408378.17</v>
      </c>
      <c r="C38" s="56" t="s">
        <v>27</v>
      </c>
      <c r="D38" s="56" t="s">
        <v>48</v>
      </c>
      <c r="E38" s="89">
        <v>44489</v>
      </c>
    </row>
    <row r="39" spans="1:5" s="6" customFormat="1" ht="12.75" customHeight="1">
      <c r="A39" s="130">
        <v>28</v>
      </c>
      <c r="B39" s="53">
        <v>2610</v>
      </c>
      <c r="C39" s="54" t="s">
        <v>23</v>
      </c>
      <c r="D39" s="41" t="s">
        <v>88</v>
      </c>
      <c r="E39" s="89">
        <v>44489</v>
      </c>
    </row>
    <row r="40" spans="1:5" s="6" customFormat="1" ht="12.75" customHeight="1">
      <c r="A40" s="130">
        <v>29</v>
      </c>
      <c r="B40" s="47">
        <v>109138.91</v>
      </c>
      <c r="C40" s="48" t="s">
        <v>15</v>
      </c>
      <c r="D40" s="56" t="s">
        <v>89</v>
      </c>
      <c r="E40" s="89">
        <v>44489</v>
      </c>
    </row>
    <row r="41" spans="1:5" s="6" customFormat="1" ht="12.75" customHeight="1">
      <c r="A41" s="130">
        <v>30</v>
      </c>
      <c r="B41" s="47">
        <v>19159</v>
      </c>
      <c r="C41" s="48" t="s">
        <v>15</v>
      </c>
      <c r="D41" s="56" t="s">
        <v>90</v>
      </c>
      <c r="E41" s="89">
        <v>44489</v>
      </c>
    </row>
    <row r="42" spans="1:5" s="6" customFormat="1" ht="12.75" customHeight="1">
      <c r="A42" s="130">
        <v>31</v>
      </c>
      <c r="B42" s="47">
        <v>1047.2</v>
      </c>
      <c r="C42" s="48" t="s">
        <v>17</v>
      </c>
      <c r="D42" s="56" t="s">
        <v>91</v>
      </c>
      <c r="E42" s="89">
        <v>44489</v>
      </c>
    </row>
    <row r="43" spans="1:5" s="6" customFormat="1" ht="12.75" customHeight="1">
      <c r="A43" s="130">
        <v>32</v>
      </c>
      <c r="B43" s="47">
        <v>2381.9</v>
      </c>
      <c r="C43" s="48" t="s">
        <v>62</v>
      </c>
      <c r="D43" s="56" t="s">
        <v>63</v>
      </c>
      <c r="E43" s="89">
        <v>44489</v>
      </c>
    </row>
    <row r="44" spans="1:5" s="6" customFormat="1" ht="12.75" customHeight="1">
      <c r="A44" s="130">
        <v>33</v>
      </c>
      <c r="B44" s="47">
        <v>5255.04</v>
      </c>
      <c r="C44" s="48" t="s">
        <v>92</v>
      </c>
      <c r="D44" s="56" t="s">
        <v>64</v>
      </c>
      <c r="E44" s="89">
        <v>44489</v>
      </c>
    </row>
    <row r="45" spans="1:5" s="6" customFormat="1" ht="12.75" customHeight="1">
      <c r="A45" s="130">
        <v>34</v>
      </c>
      <c r="B45" s="47">
        <f>80863+3178.02</f>
        <v>84041.02</v>
      </c>
      <c r="C45" s="58" t="s">
        <v>14</v>
      </c>
      <c r="D45" s="41" t="s">
        <v>93</v>
      </c>
      <c r="E45" s="89">
        <v>44489</v>
      </c>
    </row>
    <row r="46" spans="1:5" s="6" customFormat="1" ht="12.75" customHeight="1">
      <c r="A46" s="130">
        <v>35</v>
      </c>
      <c r="B46" s="47">
        <f>241152.48+10576.86</f>
        <v>251729.34000000003</v>
      </c>
      <c r="C46" s="58" t="s">
        <v>14</v>
      </c>
      <c r="D46" s="41" t="s">
        <v>94</v>
      </c>
      <c r="E46" s="89">
        <v>44489</v>
      </c>
    </row>
    <row r="47" spans="1:5" s="6" customFormat="1" ht="12.75" customHeight="1">
      <c r="A47" s="130">
        <v>36</v>
      </c>
      <c r="B47" s="47">
        <f>8198.77+34.59</f>
        <v>8233.36</v>
      </c>
      <c r="C47" s="58" t="s">
        <v>14</v>
      </c>
      <c r="D47" s="41" t="s">
        <v>95</v>
      </c>
      <c r="E47" s="89">
        <v>44489</v>
      </c>
    </row>
    <row r="48" spans="1:5" s="6" customFormat="1" ht="12.75" customHeight="1">
      <c r="A48" s="130">
        <v>37</v>
      </c>
      <c r="B48" s="47">
        <v>12492.43</v>
      </c>
      <c r="C48" s="58" t="s">
        <v>14</v>
      </c>
      <c r="D48" s="41" t="s">
        <v>65</v>
      </c>
      <c r="E48" s="89">
        <v>44489</v>
      </c>
    </row>
    <row r="49" spans="1:5" s="6" customFormat="1" ht="12.75" customHeight="1">
      <c r="A49" s="130"/>
      <c r="B49" s="53"/>
      <c r="C49" s="132"/>
      <c r="D49" s="56"/>
      <c r="E49" s="89"/>
    </row>
    <row r="50" spans="1:5" s="6" customFormat="1" ht="15">
      <c r="A50" s="77" t="s">
        <v>11</v>
      </c>
      <c r="B50" s="83"/>
      <c r="C50" s="77"/>
      <c r="D50" s="77"/>
      <c r="E50" s="77"/>
    </row>
    <row r="51" spans="1:5" s="6" customFormat="1" ht="15">
      <c r="A51" s="134" t="s">
        <v>4</v>
      </c>
      <c r="B51" s="85" t="s">
        <v>5</v>
      </c>
      <c r="C51" s="95" t="s">
        <v>6</v>
      </c>
      <c r="D51" s="95" t="s">
        <v>7</v>
      </c>
      <c r="E51" s="134" t="s">
        <v>8</v>
      </c>
    </row>
    <row r="52" spans="1:5" s="6" customFormat="1" ht="15">
      <c r="A52" s="135"/>
      <c r="B52" s="72"/>
      <c r="C52" s="37"/>
      <c r="D52" s="28"/>
      <c r="E52" s="34"/>
    </row>
    <row r="54" spans="1:5" s="6" customFormat="1" ht="15">
      <c r="A54" s="77" t="s">
        <v>12</v>
      </c>
      <c r="B54" s="83"/>
      <c r="C54" s="77"/>
      <c r="D54" s="77"/>
      <c r="E54" s="77"/>
    </row>
    <row r="55" spans="1:5" s="6" customFormat="1" ht="15">
      <c r="A55" s="134" t="s">
        <v>4</v>
      </c>
      <c r="B55" s="85" t="s">
        <v>5</v>
      </c>
      <c r="C55" s="95" t="s">
        <v>6</v>
      </c>
      <c r="D55" s="95" t="s">
        <v>7</v>
      </c>
      <c r="E55" s="134" t="s">
        <v>8</v>
      </c>
    </row>
    <row r="56" spans="1:5" s="6" customFormat="1" ht="12.75">
      <c r="A56" s="38">
        <v>1</v>
      </c>
      <c r="B56" s="136">
        <f>146727+831453</f>
        <v>978180</v>
      </c>
      <c r="C56" s="48" t="s">
        <v>96</v>
      </c>
      <c r="D56" s="38" t="s">
        <v>97</v>
      </c>
      <c r="E56" s="34">
        <v>44489</v>
      </c>
    </row>
    <row r="57" spans="1:5" s="6" customFormat="1" ht="12.75" customHeight="1">
      <c r="A57" s="38">
        <v>2</v>
      </c>
      <c r="B57" s="53">
        <v>368.16</v>
      </c>
      <c r="C57" s="54" t="s">
        <v>60</v>
      </c>
      <c r="D57" s="41" t="s">
        <v>80</v>
      </c>
      <c r="E57" s="89">
        <v>44489</v>
      </c>
    </row>
    <row r="58" spans="1:5" ht="15">
      <c r="A58" s="38">
        <v>3</v>
      </c>
      <c r="B58" s="97">
        <v>103.76</v>
      </c>
      <c r="C58" s="56" t="s">
        <v>59</v>
      </c>
      <c r="D58" s="56" t="s">
        <v>125</v>
      </c>
      <c r="E58" s="89">
        <v>44489</v>
      </c>
    </row>
    <row r="59" spans="1:5" ht="15">
      <c r="A59" s="38">
        <v>4</v>
      </c>
      <c r="B59" s="97">
        <f>130.9+130.9+392.7+130.9+261.8+130.9</f>
        <v>1178.1000000000001</v>
      </c>
      <c r="C59" s="56" t="s">
        <v>59</v>
      </c>
      <c r="D59" s="56" t="s">
        <v>98</v>
      </c>
      <c r="E59" s="89">
        <v>44489</v>
      </c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6.57421875" style="36" customWidth="1"/>
    <col min="2" max="2" width="14.421875" style="69" customWidth="1"/>
    <col min="3" max="3" width="40.28125" style="36" customWidth="1"/>
    <col min="4" max="4" width="70.140625" style="36" customWidth="1"/>
    <col min="5" max="5" width="14.00390625" style="36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62"/>
      <c r="C1" s="1"/>
      <c r="D1" s="1"/>
      <c r="E1" s="2"/>
      <c r="F1" s="3"/>
    </row>
    <row r="2" spans="1:5" ht="15">
      <c r="A2" s="137" t="s">
        <v>1</v>
      </c>
      <c r="B2" s="137"/>
      <c r="C2" s="137"/>
      <c r="D2" s="137"/>
      <c r="E2" s="5"/>
    </row>
    <row r="3" spans="1:5" ht="15">
      <c r="A3" s="138" t="s">
        <v>2</v>
      </c>
      <c r="B3" s="138"/>
      <c r="C3" s="138"/>
      <c r="D3" s="138"/>
      <c r="E3" s="5"/>
    </row>
    <row r="4" spans="1:5" ht="12" customHeight="1">
      <c r="A4" s="138" t="s">
        <v>67</v>
      </c>
      <c r="B4" s="138"/>
      <c r="C4" s="138"/>
      <c r="D4" s="138"/>
      <c r="E4" s="5"/>
    </row>
    <row r="5" spans="1:5" ht="12" customHeight="1">
      <c r="A5" s="2"/>
      <c r="B5" s="63"/>
      <c r="C5" s="2"/>
      <c r="D5" s="2"/>
      <c r="E5" s="5"/>
    </row>
    <row r="6" spans="1:5" ht="12" customHeight="1">
      <c r="A6" s="139" t="s">
        <v>3</v>
      </c>
      <c r="B6" s="139"/>
      <c r="C6" s="8"/>
      <c r="D6" s="8"/>
      <c r="E6" s="9"/>
    </row>
    <row r="7" spans="1:5" ht="12" customHeight="1">
      <c r="A7" s="10" t="s">
        <v>4</v>
      </c>
      <c r="B7" s="64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65">
        <f>627+488.56</f>
        <v>1115.56</v>
      </c>
      <c r="C8" s="13" t="s">
        <v>0</v>
      </c>
      <c r="D8" s="14" t="s">
        <v>103</v>
      </c>
      <c r="E8" s="15">
        <v>44490</v>
      </c>
    </row>
    <row r="9" spans="1:5" ht="12" customHeight="1">
      <c r="A9" s="16"/>
      <c r="B9" s="66"/>
      <c r="C9" s="18"/>
      <c r="D9" s="19"/>
      <c r="E9" s="20"/>
    </row>
    <row r="10" spans="1:5" ht="12" customHeight="1">
      <c r="A10" s="21" t="s">
        <v>9</v>
      </c>
      <c r="B10" s="67"/>
      <c r="C10" s="21"/>
      <c r="D10" s="21"/>
      <c r="E10" s="21"/>
    </row>
    <row r="11" spans="1:5" ht="12" customHeight="1">
      <c r="A11" s="73" t="s">
        <v>10</v>
      </c>
      <c r="B11" s="106" t="s">
        <v>5</v>
      </c>
      <c r="C11" s="74" t="s">
        <v>6</v>
      </c>
      <c r="D11" s="75" t="s">
        <v>7</v>
      </c>
      <c r="E11" s="74" t="s">
        <v>8</v>
      </c>
    </row>
    <row r="12" spans="1:6" s="7" customFormat="1" ht="12.75">
      <c r="A12" s="99">
        <v>1</v>
      </c>
      <c r="B12" s="52">
        <v>12821.11</v>
      </c>
      <c r="C12" s="43" t="s">
        <v>55</v>
      </c>
      <c r="D12" s="44" t="s">
        <v>99</v>
      </c>
      <c r="E12" s="100">
        <v>44490</v>
      </c>
      <c r="F12" s="6"/>
    </row>
    <row r="13" spans="1:6" s="7" customFormat="1" ht="12.75">
      <c r="A13" s="99">
        <v>2</v>
      </c>
      <c r="B13" s="52">
        <v>2289.06</v>
      </c>
      <c r="C13" s="43" t="s">
        <v>55</v>
      </c>
      <c r="D13" s="44" t="s">
        <v>100</v>
      </c>
      <c r="E13" s="100">
        <v>44490</v>
      </c>
      <c r="F13" s="6"/>
    </row>
    <row r="14" spans="1:6" s="7" customFormat="1" ht="12.75">
      <c r="A14" s="99">
        <v>3</v>
      </c>
      <c r="B14" s="101">
        <v>5940.78</v>
      </c>
      <c r="C14" s="104" t="s">
        <v>15</v>
      </c>
      <c r="D14" s="102" t="s">
        <v>123</v>
      </c>
      <c r="E14" s="100">
        <v>44490</v>
      </c>
      <c r="F14" s="6"/>
    </row>
    <row r="15" spans="1:6" s="7" customFormat="1" ht="12.75">
      <c r="A15" s="99">
        <v>4</v>
      </c>
      <c r="B15" s="52">
        <v>476</v>
      </c>
      <c r="C15" s="105" t="s">
        <v>101</v>
      </c>
      <c r="D15" s="44" t="s">
        <v>102</v>
      </c>
      <c r="E15" s="100">
        <v>44490</v>
      </c>
      <c r="F15" s="6"/>
    </row>
    <row r="16" spans="5:6" s="7" customFormat="1" ht="12.75">
      <c r="E16" s="51"/>
      <c r="F16" s="6"/>
    </row>
    <row r="17" spans="1:256" s="6" customFormat="1" ht="15">
      <c r="A17" s="50"/>
      <c r="B17" s="67" t="s">
        <v>21</v>
      </c>
      <c r="C17" s="21"/>
      <c r="D17" s="21"/>
      <c r="E17" s="2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6" customFormat="1" ht="15">
      <c r="A18" s="60" t="s">
        <v>4</v>
      </c>
      <c r="B18" s="94" t="s">
        <v>5</v>
      </c>
      <c r="C18" s="70" t="s">
        <v>6</v>
      </c>
      <c r="D18" s="70" t="s">
        <v>7</v>
      </c>
      <c r="E18" s="74" t="s">
        <v>8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6" customFormat="1" ht="12.75">
      <c r="A19" s="60"/>
      <c r="B19" s="88"/>
      <c r="C19" s="78"/>
      <c r="D19" s="76"/>
      <c r="E19" s="89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6" customFormat="1" ht="15">
      <c r="A20" s="50"/>
      <c r="B20" s="87" t="s">
        <v>12</v>
      </c>
      <c r="C20" s="87"/>
      <c r="D20" s="87"/>
      <c r="E20" s="8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6" customFormat="1" ht="15">
      <c r="A21" s="60" t="s">
        <v>20</v>
      </c>
      <c r="B21" s="91" t="s">
        <v>5</v>
      </c>
      <c r="C21" s="92" t="s">
        <v>6</v>
      </c>
      <c r="D21" s="92" t="s">
        <v>7</v>
      </c>
      <c r="E21" s="93" t="s">
        <v>8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5" ht="15">
      <c r="A22" s="60"/>
      <c r="B22" s="88"/>
      <c r="C22" s="78"/>
      <c r="D22" s="76"/>
      <c r="E22" s="89"/>
    </row>
    <row r="25" spans="4:6" ht="15">
      <c r="D25" s="6"/>
      <c r="E25" s="7"/>
      <c r="F25" s="7"/>
    </row>
    <row r="26" spans="4:6" ht="15">
      <c r="D26" s="6"/>
      <c r="E26" s="7"/>
      <c r="F26" s="7"/>
    </row>
    <row r="27" spans="4:6" ht="15">
      <c r="D27" s="6"/>
      <c r="E27" s="7"/>
      <c r="F27" s="7"/>
    </row>
    <row r="28" spans="1:6" ht="15">
      <c r="A28" s="69"/>
      <c r="B28" s="36"/>
      <c r="E28" s="6"/>
      <c r="F28" s="7"/>
    </row>
    <row r="29" spans="1:6" ht="15">
      <c r="A29" s="69"/>
      <c r="B29" s="36"/>
      <c r="E29" s="6"/>
      <c r="F29" s="7"/>
    </row>
    <row r="30" spans="1:6" ht="15">
      <c r="A30" s="69"/>
      <c r="B30" s="36"/>
      <c r="E30" s="6"/>
      <c r="F30" s="7"/>
    </row>
    <row r="31" spans="1:6" ht="15">
      <c r="A31" s="69"/>
      <c r="B31" s="36"/>
      <c r="E31" s="6"/>
      <c r="F31" s="7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29"/>
  <sheetViews>
    <sheetView tabSelected="1" zoomScalePageLayoutView="0" workbookViewId="0" topLeftCell="A1">
      <selection activeCell="D34" sqref="D34"/>
    </sheetView>
  </sheetViews>
  <sheetFormatPr defaultColWidth="9.140625" defaultRowHeight="15"/>
  <cols>
    <col min="1" max="1" width="6.57421875" style="36" customWidth="1"/>
    <col min="2" max="2" width="13.00390625" style="36" customWidth="1"/>
    <col min="3" max="3" width="30.7109375" style="36" customWidth="1"/>
    <col min="4" max="4" width="68.421875" style="36" customWidth="1"/>
    <col min="5" max="5" width="14.00390625" style="36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137" t="s">
        <v>1</v>
      </c>
      <c r="B2" s="137"/>
      <c r="C2" s="137"/>
      <c r="D2" s="137"/>
      <c r="E2" s="5"/>
    </row>
    <row r="3" spans="1:5" ht="15">
      <c r="A3" s="138" t="s">
        <v>2</v>
      </c>
      <c r="B3" s="138"/>
      <c r="C3" s="138"/>
      <c r="D3" s="138"/>
      <c r="E3" s="5"/>
    </row>
    <row r="4" spans="1:5" ht="12" customHeight="1">
      <c r="A4" s="138" t="s">
        <v>122</v>
      </c>
      <c r="B4" s="138"/>
      <c r="C4" s="138"/>
      <c r="D4" s="138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139" t="s">
        <v>3</v>
      </c>
      <c r="B6" s="139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>
        <f>225+16</f>
        <v>241</v>
      </c>
      <c r="C8" s="13" t="s">
        <v>104</v>
      </c>
      <c r="D8" s="14" t="s">
        <v>105</v>
      </c>
      <c r="E8" s="15">
        <v>44491</v>
      </c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57" t="s">
        <v>5</v>
      </c>
      <c r="C11" s="74" t="s">
        <v>6</v>
      </c>
      <c r="D11" s="75" t="s">
        <v>7</v>
      </c>
      <c r="E11" s="74" t="s">
        <v>8</v>
      </c>
    </row>
    <row r="12" spans="1:5" ht="12" customHeight="1">
      <c r="A12" s="107">
        <v>1</v>
      </c>
      <c r="B12" s="108">
        <v>516.77</v>
      </c>
      <c r="C12" s="43" t="s">
        <v>55</v>
      </c>
      <c r="D12" s="44" t="s">
        <v>113</v>
      </c>
      <c r="E12" s="61">
        <v>44491</v>
      </c>
    </row>
    <row r="13" spans="1:5" ht="12" customHeight="1">
      <c r="A13" s="107">
        <v>2</v>
      </c>
      <c r="B13" s="109">
        <v>64627.57</v>
      </c>
      <c r="C13" s="110" t="s">
        <v>19</v>
      </c>
      <c r="D13" s="110" t="s">
        <v>106</v>
      </c>
      <c r="E13" s="61">
        <v>44491</v>
      </c>
    </row>
    <row r="14" spans="1:5" ht="12" customHeight="1">
      <c r="A14" s="107">
        <v>3</v>
      </c>
      <c r="B14" s="108">
        <v>51478.43</v>
      </c>
      <c r="C14" s="110" t="s">
        <v>19</v>
      </c>
      <c r="D14" s="41" t="s">
        <v>107</v>
      </c>
      <c r="E14" s="61">
        <v>44491</v>
      </c>
    </row>
    <row r="15" spans="1:5" ht="12" customHeight="1">
      <c r="A15" s="107">
        <v>4</v>
      </c>
      <c r="B15" s="108">
        <v>383894</v>
      </c>
      <c r="C15" s="110" t="s">
        <v>19</v>
      </c>
      <c r="D15" s="41" t="s">
        <v>108</v>
      </c>
      <c r="E15" s="61">
        <v>44491</v>
      </c>
    </row>
    <row r="16" spans="1:6" s="7" customFormat="1" ht="12.75">
      <c r="A16" s="107">
        <v>5</v>
      </c>
      <c r="B16" s="111">
        <v>2344.3</v>
      </c>
      <c r="C16" s="54" t="s">
        <v>114</v>
      </c>
      <c r="D16" s="41" t="s">
        <v>115</v>
      </c>
      <c r="E16" s="61">
        <v>44491</v>
      </c>
      <c r="F16" s="6"/>
    </row>
    <row r="17" spans="1:6" s="7" customFormat="1" ht="12.75">
      <c r="A17" s="107">
        <v>6</v>
      </c>
      <c r="B17" s="115">
        <v>72</v>
      </c>
      <c r="C17" s="112" t="s">
        <v>116</v>
      </c>
      <c r="D17" s="112" t="s">
        <v>117</v>
      </c>
      <c r="E17" s="61">
        <v>44491</v>
      </c>
      <c r="F17" s="6"/>
    </row>
    <row r="18" spans="1:6" s="7" customFormat="1" ht="12.75">
      <c r="A18" s="107">
        <v>7</v>
      </c>
      <c r="B18" s="115">
        <v>214.2</v>
      </c>
      <c r="C18" s="113" t="s">
        <v>24</v>
      </c>
      <c r="D18" s="112" t="s">
        <v>118</v>
      </c>
      <c r="E18" s="61">
        <v>44491</v>
      </c>
      <c r="F18" s="6"/>
    </row>
    <row r="19" spans="1:6" s="7" customFormat="1" ht="12.75">
      <c r="A19" s="107">
        <v>8</v>
      </c>
      <c r="B19" s="115">
        <v>2380</v>
      </c>
      <c r="C19" s="49" t="s">
        <v>119</v>
      </c>
      <c r="D19" s="44" t="s">
        <v>120</v>
      </c>
      <c r="E19" s="61">
        <v>44491</v>
      </c>
      <c r="F19" s="6"/>
    </row>
    <row r="20" spans="1:6" s="7" customFormat="1" ht="12.75">
      <c r="A20" s="107">
        <v>9</v>
      </c>
      <c r="B20" s="54">
        <v>27966.9</v>
      </c>
      <c r="C20" s="114" t="s">
        <v>14</v>
      </c>
      <c r="D20" s="41" t="s">
        <v>109</v>
      </c>
      <c r="E20" s="61">
        <v>44491</v>
      </c>
      <c r="F20" s="6"/>
    </row>
    <row r="21" spans="1:256" s="6" customFormat="1" ht="15">
      <c r="A21" s="21" t="s">
        <v>11</v>
      </c>
      <c r="B21" s="21"/>
      <c r="C21" s="21"/>
      <c r="D21" s="21"/>
      <c r="E21" s="2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6" customFormat="1" ht="15">
      <c r="A22" s="24" t="s">
        <v>4</v>
      </c>
      <c r="B22" s="29" t="s">
        <v>5</v>
      </c>
      <c r="C22" s="30" t="s">
        <v>6</v>
      </c>
      <c r="D22" s="30" t="s">
        <v>7</v>
      </c>
      <c r="E22" s="24" t="s">
        <v>8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6" customFormat="1" ht="15">
      <c r="A23" s="31"/>
      <c r="B23" s="32"/>
      <c r="C23" s="32"/>
      <c r="D23" s="33"/>
      <c r="E23" s="3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5" spans="1:256" s="6" customFormat="1" ht="15">
      <c r="A25" s="21" t="s">
        <v>12</v>
      </c>
      <c r="B25" s="21"/>
      <c r="C25" s="21"/>
      <c r="D25" s="21"/>
      <c r="E25" s="21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6" customFormat="1" ht="15">
      <c r="A26" s="24" t="s">
        <v>4</v>
      </c>
      <c r="B26" s="29" t="s">
        <v>5</v>
      </c>
      <c r="C26" s="30" t="s">
        <v>6</v>
      </c>
      <c r="D26" s="30" t="s">
        <v>7</v>
      </c>
      <c r="E26" s="24" t="s">
        <v>8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5" s="6" customFormat="1" ht="12.75">
      <c r="A27" s="38">
        <v>1</v>
      </c>
      <c r="B27" s="103">
        <v>113.05</v>
      </c>
      <c r="C27" s="59" t="s">
        <v>121</v>
      </c>
      <c r="D27" s="59" t="s">
        <v>110</v>
      </c>
      <c r="E27" s="34">
        <v>44491</v>
      </c>
    </row>
    <row r="28" spans="1:5" ht="15">
      <c r="A28" s="38">
        <v>2</v>
      </c>
      <c r="B28" s="68">
        <f>15563.75+611.68</f>
        <v>16175.43</v>
      </c>
      <c r="C28" s="38" t="s">
        <v>13</v>
      </c>
      <c r="D28" s="38" t="s">
        <v>112</v>
      </c>
      <c r="E28" s="34">
        <v>44491</v>
      </c>
    </row>
    <row r="29" spans="1:5" ht="15">
      <c r="A29" s="38">
        <v>3</v>
      </c>
      <c r="B29" s="90">
        <f>26891.89+684249.14</f>
        <v>711141.03</v>
      </c>
      <c r="C29" s="38" t="s">
        <v>13</v>
      </c>
      <c r="D29" s="38" t="s">
        <v>111</v>
      </c>
      <c r="E29" s="34">
        <v>44491</v>
      </c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Dogaru</dc:creator>
  <cp:keywords/>
  <dc:description/>
  <cp:lastModifiedBy>IT</cp:lastModifiedBy>
  <cp:lastPrinted>2021-10-25T06:08:45Z</cp:lastPrinted>
  <dcterms:created xsi:type="dcterms:W3CDTF">2020-03-03T07:59:12Z</dcterms:created>
  <dcterms:modified xsi:type="dcterms:W3CDTF">2021-10-27T18:17:52Z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