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FORMULAR OFERTA -2019" sheetId="1" r:id="rId1"/>
  </sheets>
  <definedNames>
    <definedName name="_xlnm.Print_Area" localSheetId="0">'FORMULAR OFERTA -2019'!$A$1:$G$168</definedName>
  </definedNames>
  <calcPr fullCalcOnLoad="1"/>
</workbook>
</file>

<file path=xl/sharedStrings.xml><?xml version="1.0" encoding="utf-8"?>
<sst xmlns="http://schemas.openxmlformats.org/spreadsheetml/2006/main" count="336" uniqueCount="52">
  <si>
    <t>1 Euro</t>
  </si>
  <si>
    <t>INTERSECTIA</t>
  </si>
  <si>
    <t>B-DUL TRAIAN-STR. LAMAITEI</t>
  </si>
  <si>
    <t>ECHIPAMENT</t>
  </si>
  <si>
    <t>BC</t>
  </si>
  <si>
    <t>PU  (Euro)</t>
  </si>
  <si>
    <t>PU  (Lei)</t>
  </si>
  <si>
    <t>VALOARE (Euro)</t>
  </si>
  <si>
    <t>VALOARE (Lei)</t>
  </si>
  <si>
    <t>AUTOMAT SEMAFORIZARE</t>
  </si>
  <si>
    <t>SEMAFOR AUTO CU LEDURI</t>
  </si>
  <si>
    <t>SEMAFOR PIETONAL CU LEDURI</t>
  </si>
  <si>
    <t>NUMARATOR BICOLOR</t>
  </si>
  <si>
    <t>BUTON CHEMARE</t>
  </si>
  <si>
    <t>SAGEATA VERDE</t>
  </si>
  <si>
    <t>TOTAL</t>
  </si>
  <si>
    <t>TRECERE PIETONI</t>
  </si>
  <si>
    <t>B-DUL TRAIAN- BCR</t>
  </si>
  <si>
    <t>B-DUL TRAIAN- BLOC A3</t>
  </si>
  <si>
    <t>B-DUL TRAIAN-STR. PRIVIGHETORII-DR. IACOMI</t>
  </si>
  <si>
    <t>SPITAL</t>
  </si>
  <si>
    <t>BLOCUL TURN</t>
  </si>
  <si>
    <t>OZANA</t>
  </si>
  <si>
    <t>PETRODAVA</t>
  </si>
  <si>
    <t>SEMAFOR AUTO PITIC</t>
  </si>
  <si>
    <t>BRADET</t>
  </si>
  <si>
    <t>UNIC</t>
  </si>
  <si>
    <t>TOTAL  GENERAL</t>
  </si>
  <si>
    <t>Oferta financiara</t>
  </si>
  <si>
    <t>B-DUL G- RAL DASCALESCU-STR. PLAIESULUI</t>
  </si>
  <si>
    <t>SC. 4-FARMACIA FLORES</t>
  </si>
  <si>
    <t>Ctr final 2018</t>
  </si>
  <si>
    <t xml:space="preserve">                                   </t>
  </si>
  <si>
    <t xml:space="preserve">          </t>
  </si>
  <si>
    <t xml:space="preserve">CATALIN CURALARIU     </t>
  </si>
  <si>
    <t xml:space="preserve">                       MARCEL MACOVEI</t>
  </si>
  <si>
    <t xml:space="preserve">                                                           </t>
  </si>
  <si>
    <t>INTOCMIT,</t>
  </si>
  <si>
    <t xml:space="preserve">                         SEF BIROU GC,                                             </t>
  </si>
  <si>
    <r>
      <t xml:space="preserve">          </t>
    </r>
    <r>
      <rPr>
        <sz val="10"/>
        <rFont val="Times New Roman"/>
        <family val="1"/>
      </rPr>
      <t>SIGC/Ds.XI.A.8/ 2 ex./ M.M./M.M./ 09.05.2019</t>
    </r>
  </si>
  <si>
    <t>in 09.05.2019</t>
  </si>
  <si>
    <t>MUZEU ISTORIE</t>
  </si>
  <si>
    <t>FORMULAR OFERTA</t>
  </si>
  <si>
    <t>Anexa 1</t>
  </si>
  <si>
    <t xml:space="preserve">                                    SEMAFOARE -INTERSECTII ( LEI/LUNA FARA TVA)</t>
  </si>
  <si>
    <t>X</t>
  </si>
  <si>
    <t>a</t>
  </si>
  <si>
    <t>Pret pachet service lunar</t>
  </si>
  <si>
    <t>lei</t>
  </si>
  <si>
    <t>Buget materiale lunar</t>
  </si>
  <si>
    <t>Total oferta /luna</t>
  </si>
  <si>
    <t>b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</si>
</sst>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4" fontId="2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24" fillId="20" borderId="23" xfId="0" applyNumberFormat="1" applyFont="1" applyFill="1" applyBorder="1" applyAlignment="1">
      <alignment horizontal="center"/>
    </xf>
    <xf numFmtId="4" fontId="24" fillId="20" borderId="23" xfId="0" applyNumberFormat="1" applyFont="1" applyFill="1" applyBorder="1" applyAlignment="1">
      <alignment/>
    </xf>
    <xf numFmtId="0" fontId="24" fillId="20" borderId="24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4" fontId="25" fillId="2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0" fillId="0" borderId="26" xfId="0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24" fillId="20" borderId="29" xfId="0" applyFont="1" applyFill="1" applyBorder="1" applyAlignment="1">
      <alignment/>
    </xf>
    <xf numFmtId="0" fontId="24" fillId="20" borderId="30" xfId="0" applyFont="1" applyFill="1" applyBorder="1" applyAlignment="1">
      <alignment/>
    </xf>
    <xf numFmtId="4" fontId="24" fillId="20" borderId="23" xfId="0" applyNumberFormat="1" applyFont="1" applyFill="1" applyBorder="1" applyAlignment="1">
      <alignment/>
    </xf>
    <xf numFmtId="0" fontId="0" fillId="0" borderId="31" xfId="0" applyBorder="1" applyAlignment="1">
      <alignment horizontal="center"/>
    </xf>
    <xf numFmtId="4" fontId="0" fillId="0" borderId="31" xfId="0" applyNumberForma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0" fillId="0" borderId="35" xfId="0" applyFont="1" applyBorder="1" applyAlignment="1">
      <alignment/>
    </xf>
    <xf numFmtId="4" fontId="0" fillId="0" borderId="36" xfId="0" applyNumberForma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24" fillId="20" borderId="40" xfId="0" applyFont="1" applyFill="1" applyBorder="1" applyAlignment="1">
      <alignment horizontal="center"/>
    </xf>
    <xf numFmtId="4" fontId="24" fillId="0" borderId="41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4" fontId="24" fillId="20" borderId="44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0" fontId="22" fillId="24" borderId="0" xfId="0" applyFont="1" applyFill="1" applyAlignment="1">
      <alignment/>
    </xf>
    <xf numFmtId="0" fontId="24" fillId="25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4" fillId="25" borderId="45" xfId="0" applyFont="1" applyFill="1" applyBorder="1" applyAlignment="1">
      <alignment horizontal="center"/>
    </xf>
    <xf numFmtId="4" fontId="22" fillId="24" borderId="46" xfId="0" applyNumberFormat="1" applyFont="1" applyFill="1" applyBorder="1" applyAlignment="1">
      <alignment horizontal="center"/>
    </xf>
    <xf numFmtId="4" fontId="22" fillId="24" borderId="47" xfId="0" applyNumberFormat="1" applyFont="1" applyFill="1" applyBorder="1" applyAlignment="1">
      <alignment horizontal="center"/>
    </xf>
    <xf numFmtId="4" fontId="22" fillId="24" borderId="48" xfId="0" applyNumberFormat="1" applyFont="1" applyFill="1" applyBorder="1" applyAlignment="1">
      <alignment horizontal="center"/>
    </xf>
    <xf numFmtId="4" fontId="24" fillId="0" borderId="47" xfId="0" applyNumberFormat="1" applyFont="1" applyBorder="1" applyAlignment="1">
      <alignment horizontal="center"/>
    </xf>
    <xf numFmtId="4" fontId="24" fillId="25" borderId="0" xfId="0" applyNumberFormat="1" applyFont="1" applyFill="1" applyBorder="1" applyAlignment="1">
      <alignment horizontal="center"/>
    </xf>
    <xf numFmtId="4" fontId="24" fillId="25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2" fontId="22" fillId="24" borderId="33" xfId="0" applyNumberFormat="1" applyFont="1" applyFill="1" applyBorder="1" applyAlignment="1">
      <alignment horizontal="center"/>
    </xf>
    <xf numFmtId="2" fontId="22" fillId="24" borderId="31" xfId="0" applyNumberFormat="1" applyFont="1" applyFill="1" applyBorder="1" applyAlignment="1">
      <alignment horizontal="center"/>
    </xf>
    <xf numFmtId="2" fontId="22" fillId="24" borderId="38" xfId="0" applyNumberFormat="1" applyFont="1" applyFill="1" applyBorder="1" applyAlignment="1">
      <alignment horizontal="center"/>
    </xf>
    <xf numFmtId="2" fontId="22" fillId="0" borderId="33" xfId="0" applyNumberFormat="1" applyFont="1" applyBorder="1" applyAlignment="1">
      <alignment horizontal="center"/>
    </xf>
    <xf numFmtId="2" fontId="22" fillId="0" borderId="31" xfId="0" applyNumberFormat="1" applyFont="1" applyBorder="1" applyAlignment="1">
      <alignment horizontal="center"/>
    </xf>
    <xf numFmtId="2" fontId="22" fillId="0" borderId="3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" fontId="24" fillId="0" borderId="0" xfId="0" applyNumberFormat="1" applyFont="1" applyBorder="1" applyAlignment="1">
      <alignment horizontal="center"/>
    </xf>
    <xf numFmtId="4" fontId="22" fillId="24" borderId="0" xfId="0" applyNumberFormat="1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 horizontal="center"/>
    </xf>
    <xf numFmtId="2" fontId="24" fillId="20" borderId="0" xfId="0" applyNumberFormat="1" applyFont="1" applyFill="1" applyBorder="1" applyAlignment="1">
      <alignment/>
    </xf>
    <xf numFmtId="2" fontId="22" fillId="24" borderId="0" xfId="0" applyNumberFormat="1" applyFont="1" applyFill="1" applyBorder="1" applyAlignment="1">
      <alignment/>
    </xf>
    <xf numFmtId="2" fontId="24" fillId="25" borderId="0" xfId="0" applyNumberFormat="1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2" fillId="24" borderId="0" xfId="0" applyNumberFormat="1" applyFont="1" applyFill="1" applyAlignment="1">
      <alignment/>
    </xf>
    <xf numFmtId="2" fontId="22" fillId="0" borderId="0" xfId="0" applyNumberFormat="1" applyFont="1" applyAlignment="1">
      <alignment/>
    </xf>
    <xf numFmtId="2" fontId="24" fillId="25" borderId="0" xfId="0" applyNumberFormat="1" applyFont="1" applyFill="1" applyBorder="1" applyAlignment="1">
      <alignment/>
    </xf>
    <xf numFmtId="4" fontId="0" fillId="0" borderId="49" xfId="0" applyNumberForma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4" fontId="25" fillId="25" borderId="0" xfId="0" applyNumberFormat="1" applyFont="1" applyFill="1" applyBorder="1" applyAlignment="1">
      <alignment horizontal="center"/>
    </xf>
    <xf numFmtId="4" fontId="19" fillId="25" borderId="0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4" fontId="19" fillId="20" borderId="50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24" fillId="20" borderId="52" xfId="0" applyFont="1" applyFill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" fontId="22" fillId="0" borderId="55" xfId="0" applyNumberFormat="1" applyFont="1" applyBorder="1" applyAlignment="1">
      <alignment/>
    </xf>
    <xf numFmtId="4" fontId="0" fillId="0" borderId="55" xfId="0" applyNumberFormat="1" applyBorder="1" applyAlignment="1">
      <alignment/>
    </xf>
    <xf numFmtId="4" fontId="24" fillId="0" borderId="56" xfId="0" applyNumberFormat="1" applyFont="1" applyBorder="1" applyAlignment="1">
      <alignment horizontal="center"/>
    </xf>
    <xf numFmtId="4" fontId="22" fillId="24" borderId="57" xfId="0" applyNumberFormat="1" applyFont="1" applyFill="1" applyBorder="1" applyAlignment="1">
      <alignment horizontal="center"/>
    </xf>
    <xf numFmtId="4" fontId="22" fillId="24" borderId="58" xfId="0" applyNumberFormat="1" applyFont="1" applyFill="1" applyBorder="1" applyAlignment="1">
      <alignment horizontal="center"/>
    </xf>
    <xf numFmtId="4" fontId="22" fillId="24" borderId="56" xfId="0" applyNumberFormat="1" applyFont="1" applyFill="1" applyBorder="1" applyAlignment="1">
      <alignment horizontal="center"/>
    </xf>
    <xf numFmtId="0" fontId="24" fillId="20" borderId="59" xfId="0" applyFont="1" applyFill="1" applyBorder="1" applyAlignment="1">
      <alignment horizontal="center"/>
    </xf>
    <xf numFmtId="0" fontId="0" fillId="0" borderId="60" xfId="0" applyBorder="1" applyAlignment="1">
      <alignment/>
    </xf>
    <xf numFmtId="4" fontId="24" fillId="20" borderId="61" xfId="0" applyNumberFormat="1" applyFont="1" applyFill="1" applyBorder="1" applyAlignment="1">
      <alignment horizontal="center"/>
    </xf>
    <xf numFmtId="4" fontId="24" fillId="20" borderId="62" xfId="0" applyNumberFormat="1" applyFont="1" applyFill="1" applyBorder="1" applyAlignment="1">
      <alignment/>
    </xf>
    <xf numFmtId="4" fontId="24" fillId="0" borderId="63" xfId="0" applyNumberFormat="1" applyFont="1" applyBorder="1" applyAlignment="1">
      <alignment horizontal="center"/>
    </xf>
    <xf numFmtId="4" fontId="22" fillId="24" borderId="45" xfId="0" applyNumberFormat="1" applyFont="1" applyFill="1" applyBorder="1" applyAlignment="1">
      <alignment horizontal="center"/>
    </xf>
    <xf numFmtId="4" fontId="22" fillId="24" borderId="64" xfId="0" applyNumberFormat="1" applyFont="1" applyFill="1" applyBorder="1" applyAlignment="1">
      <alignment horizontal="center"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4" fontId="19" fillId="26" borderId="65" xfId="0" applyNumberFormat="1" applyFont="1" applyFill="1" applyBorder="1" applyAlignment="1">
      <alignment/>
    </xf>
    <xf numFmtId="4" fontId="0" fillId="24" borderId="0" xfId="0" applyNumberFormat="1" applyFill="1" applyAlignment="1">
      <alignment horizontal="center"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4" fontId="24" fillId="26" borderId="23" xfId="0" applyNumberFormat="1" applyFont="1" applyFill="1" applyBorder="1" applyAlignment="1">
      <alignment/>
    </xf>
    <xf numFmtId="4" fontId="0" fillId="0" borderId="0" xfId="0" applyNumberFormat="1" applyAlignment="1">
      <alignment horizontal="center"/>
    </xf>
    <xf numFmtId="2" fontId="24" fillId="27" borderId="0" xfId="0" applyNumberFormat="1" applyFont="1" applyFill="1" applyAlignment="1">
      <alignment horizontal="center"/>
    </xf>
    <xf numFmtId="0" fontId="24" fillId="0" borderId="66" xfId="0" applyFont="1" applyBorder="1" applyAlignment="1">
      <alignment horizontal="center"/>
    </xf>
    <xf numFmtId="0" fontId="24" fillId="20" borderId="67" xfId="0" applyFont="1" applyFill="1" applyBorder="1" applyAlignment="1">
      <alignment horizontal="center"/>
    </xf>
    <xf numFmtId="0" fontId="24" fillId="20" borderId="28" xfId="0" applyFont="1" applyFill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20" borderId="70" xfId="0" applyFont="1" applyFill="1" applyBorder="1" applyAlignment="1">
      <alignment horizontal="center"/>
    </xf>
    <xf numFmtId="0" fontId="24" fillId="20" borderId="71" xfId="0" applyFont="1" applyFill="1" applyBorder="1" applyAlignment="1">
      <alignment horizontal="center"/>
    </xf>
    <xf numFmtId="0" fontId="24" fillId="20" borderId="72" xfId="0" applyFont="1" applyFill="1" applyBorder="1" applyAlignment="1">
      <alignment horizontal="center"/>
    </xf>
    <xf numFmtId="0" fontId="24" fillId="20" borderId="23" xfId="0" applyFont="1" applyFill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20" borderId="74" xfId="0" applyFont="1" applyFill="1" applyBorder="1" applyAlignment="1">
      <alignment horizontal="center"/>
    </xf>
    <xf numFmtId="0" fontId="24" fillId="20" borderId="75" xfId="0" applyFont="1" applyFill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20" borderId="77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20" borderId="78" xfId="0" applyFont="1" applyFill="1" applyBorder="1" applyAlignment="1">
      <alignment horizontal="center"/>
    </xf>
    <xf numFmtId="0" fontId="24" fillId="20" borderId="7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7"/>
  <sheetViews>
    <sheetView tabSelected="1" view="pageBreakPreview" zoomScale="105" zoomScaleNormal="75" zoomScaleSheetLayoutView="105" zoomScalePageLayoutView="0" workbookViewId="0" topLeftCell="A1">
      <pane ySplit="8" topLeftCell="A9" activePane="bottomLeft" state="frozen"/>
      <selection pane="topLeft" activeCell="A1" sqref="A1"/>
      <selection pane="bottomLeft" activeCell="F138" sqref="F138"/>
    </sheetView>
  </sheetViews>
  <sheetFormatPr defaultColWidth="9.140625" defaultRowHeight="12.75"/>
  <cols>
    <col min="1" max="1" width="5.140625" style="0" customWidth="1"/>
    <col min="2" max="2" width="45.7109375" style="0" customWidth="1"/>
    <col min="3" max="3" width="20.8515625" style="0" customWidth="1"/>
    <col min="4" max="4" width="12.421875" style="6" customWidth="1"/>
    <col min="5" max="5" width="13.421875" style="3" customWidth="1"/>
    <col min="6" max="6" width="20.00390625" style="3" customWidth="1"/>
    <col min="7" max="7" width="20.421875" style="3" customWidth="1"/>
    <col min="8" max="9" width="17.140625" style="7" customWidth="1"/>
  </cols>
  <sheetData>
    <row r="2" spans="3:9" ht="18">
      <c r="C2" s="1"/>
      <c r="D2" s="2"/>
      <c r="H2" s="4"/>
      <c r="I2" s="4"/>
    </row>
    <row r="3" spans="3:9" ht="18">
      <c r="C3" s="1" t="s">
        <v>42</v>
      </c>
      <c r="D3" s="2"/>
      <c r="G3" s="3" t="s">
        <v>43</v>
      </c>
      <c r="H3" s="4"/>
      <c r="I3" s="4"/>
    </row>
    <row r="4" ht="20.25">
      <c r="B4" s="5" t="s">
        <v>44</v>
      </c>
    </row>
    <row r="5" spans="3:9" ht="12.75">
      <c r="C5" s="8" t="s">
        <v>0</v>
      </c>
      <c r="D5" s="9"/>
      <c r="E5">
        <v>4.7578</v>
      </c>
      <c r="F5" s="10"/>
      <c r="G5" s="3" t="s">
        <v>40</v>
      </c>
      <c r="H5" s="65"/>
      <c r="I5" s="65"/>
    </row>
    <row r="6" spans="4:9" ht="13.5" thickBot="1">
      <c r="D6"/>
      <c r="E6"/>
      <c r="G6" s="76"/>
      <c r="H6" s="66"/>
      <c r="I6" s="66"/>
    </row>
    <row r="7" spans="1:9" ht="16.5" thickBot="1">
      <c r="A7" s="135">
        <v>1</v>
      </c>
      <c r="B7" s="104" t="s">
        <v>1</v>
      </c>
      <c r="C7" s="137" t="s">
        <v>2</v>
      </c>
      <c r="D7" s="137"/>
      <c r="E7" s="137"/>
      <c r="F7" s="137"/>
      <c r="G7" s="138"/>
      <c r="H7" s="69" t="s">
        <v>31</v>
      </c>
      <c r="I7" s="67"/>
    </row>
    <row r="8" spans="1:9" ht="16.5" thickBot="1">
      <c r="A8" s="136"/>
      <c r="B8" s="105" t="s">
        <v>3</v>
      </c>
      <c r="C8" s="11" t="s">
        <v>4</v>
      </c>
      <c r="D8" s="12" t="s">
        <v>5</v>
      </c>
      <c r="E8" s="13" t="s">
        <v>6</v>
      </c>
      <c r="F8" s="14" t="s">
        <v>7</v>
      </c>
      <c r="G8" s="61" t="s">
        <v>8</v>
      </c>
      <c r="H8" s="118" t="s">
        <v>8</v>
      </c>
      <c r="I8" s="84"/>
    </row>
    <row r="9" spans="1:10" ht="12.75">
      <c r="A9" s="62">
        <v>1</v>
      </c>
      <c r="B9" s="50" t="s">
        <v>9</v>
      </c>
      <c r="C9" s="51">
        <v>1</v>
      </c>
      <c r="D9" s="77" t="s">
        <v>45</v>
      </c>
      <c r="E9" s="52" t="e">
        <f aca="true" t="shared" si="0" ref="E9:E14">4.7578*D9</f>
        <v>#VALUE!</v>
      </c>
      <c r="F9" s="52" t="e">
        <f aca="true" t="shared" si="1" ref="F9:F14">C9*D9</f>
        <v>#VALUE!</v>
      </c>
      <c r="G9" s="53" t="e">
        <f aca="true" t="shared" si="2" ref="G9:G14">C9*E9</f>
        <v>#VALUE!</v>
      </c>
      <c r="H9" s="119"/>
      <c r="I9" s="86">
        <v>31.9181</v>
      </c>
      <c r="J9" s="83">
        <v>148.90112831</v>
      </c>
    </row>
    <row r="10" spans="1:10" ht="12.75">
      <c r="A10" s="62">
        <v>2</v>
      </c>
      <c r="B10" s="54" t="s">
        <v>10</v>
      </c>
      <c r="C10" s="48">
        <v>8</v>
      </c>
      <c r="D10" s="78" t="s">
        <v>45</v>
      </c>
      <c r="E10" s="49" t="e">
        <f t="shared" si="0"/>
        <v>#VALUE!</v>
      </c>
      <c r="F10" s="49" t="e">
        <f t="shared" si="1"/>
        <v>#VALUE!</v>
      </c>
      <c r="G10" s="55" t="e">
        <f>C10*E10</f>
        <v>#VALUE!</v>
      </c>
      <c r="H10" s="72"/>
      <c r="I10" s="86">
        <v>2.1544717500000004</v>
      </c>
      <c r="J10" s="83">
        <v>80.40660928740002</v>
      </c>
    </row>
    <row r="11" spans="1:10" ht="12.75">
      <c r="A11" s="62">
        <v>3</v>
      </c>
      <c r="B11" s="54" t="s">
        <v>11</v>
      </c>
      <c r="C11" s="48">
        <v>4</v>
      </c>
      <c r="D11" s="78" t="s">
        <v>45</v>
      </c>
      <c r="E11" s="49" t="e">
        <f t="shared" si="0"/>
        <v>#VALUE!</v>
      </c>
      <c r="F11" s="49" t="e">
        <f t="shared" si="1"/>
        <v>#VALUE!</v>
      </c>
      <c r="G11" s="55" t="e">
        <f t="shared" si="2"/>
        <v>#VALUE!</v>
      </c>
      <c r="H11" s="72"/>
      <c r="I11" s="86">
        <v>0.957543</v>
      </c>
      <c r="J11" s="83">
        <v>17.8681353972</v>
      </c>
    </row>
    <row r="12" spans="1:10" ht="12.75">
      <c r="A12" s="62">
        <v>4</v>
      </c>
      <c r="B12" s="54" t="s">
        <v>12</v>
      </c>
      <c r="C12" s="48">
        <v>5</v>
      </c>
      <c r="D12" s="78" t="s">
        <v>45</v>
      </c>
      <c r="E12" s="49" t="e">
        <f t="shared" si="0"/>
        <v>#VALUE!</v>
      </c>
      <c r="F12" s="49" t="e">
        <f t="shared" si="1"/>
        <v>#VALUE!</v>
      </c>
      <c r="G12" s="55" t="e">
        <f t="shared" si="2"/>
        <v>#VALUE!</v>
      </c>
      <c r="H12" s="72"/>
      <c r="I12" s="86">
        <v>1.5959050000000001</v>
      </c>
      <c r="J12" s="83">
        <v>37.2252820775</v>
      </c>
    </row>
    <row r="13" spans="1:10" ht="12.75">
      <c r="A13" s="62">
        <v>5</v>
      </c>
      <c r="B13" s="54" t="s">
        <v>13</v>
      </c>
      <c r="C13" s="48">
        <v>0</v>
      </c>
      <c r="D13" s="78" t="s">
        <v>45</v>
      </c>
      <c r="E13" s="49" t="e">
        <f t="shared" si="0"/>
        <v>#VALUE!</v>
      </c>
      <c r="F13" s="49" t="e">
        <f t="shared" si="1"/>
        <v>#VALUE!</v>
      </c>
      <c r="G13" s="55" t="e">
        <f t="shared" si="2"/>
        <v>#VALUE!</v>
      </c>
      <c r="H13" s="72"/>
      <c r="I13" s="86">
        <v>0.7979525000000001</v>
      </c>
      <c r="J13" s="83">
        <v>0</v>
      </c>
    </row>
    <row r="14" spans="1:10" ht="13.5" thickBot="1">
      <c r="A14" s="62">
        <v>6</v>
      </c>
      <c r="B14" s="56" t="s">
        <v>14</v>
      </c>
      <c r="C14" s="57">
        <v>0</v>
      </c>
      <c r="D14" s="79" t="s">
        <v>45</v>
      </c>
      <c r="E14" s="58" t="e">
        <f t="shared" si="0"/>
        <v>#VALUE!</v>
      </c>
      <c r="F14" s="58" t="e">
        <f t="shared" si="1"/>
        <v>#VALUE!</v>
      </c>
      <c r="G14" s="59" t="e">
        <f t="shared" si="2"/>
        <v>#VALUE!</v>
      </c>
      <c r="H14" s="120"/>
      <c r="I14" s="86">
        <v>1.1171335</v>
      </c>
      <c r="J14" s="83">
        <v>0</v>
      </c>
    </row>
    <row r="15" spans="1:10" ht="16.5" thickBot="1">
      <c r="A15" s="103"/>
      <c r="B15" s="139" t="s">
        <v>15</v>
      </c>
      <c r="C15" s="140"/>
      <c r="D15" s="140"/>
      <c r="E15" s="140"/>
      <c r="F15" s="29" t="e">
        <f>SUM(F9:F14)</f>
        <v>#VALUE!</v>
      </c>
      <c r="G15" s="64" t="e">
        <f>SUM(G9:G14)</f>
        <v>#VALUE!</v>
      </c>
      <c r="H15" s="64">
        <f>SUM(H9:H14)</f>
        <v>0</v>
      </c>
      <c r="I15" s="87"/>
      <c r="J15" s="83">
        <v>284.4011550721</v>
      </c>
    </row>
    <row r="16" spans="1:10" ht="13.5" thickBot="1">
      <c r="A16" s="106"/>
      <c r="B16" s="107"/>
      <c r="C16" s="107"/>
      <c r="D16" s="108"/>
      <c r="E16" s="109"/>
      <c r="F16" s="109"/>
      <c r="G16" s="109"/>
      <c r="H16" s="68"/>
      <c r="I16" s="88"/>
      <c r="J16" s="83"/>
    </row>
    <row r="17" spans="1:10" ht="16.5" thickBot="1">
      <c r="A17" s="141">
        <v>2</v>
      </c>
      <c r="B17" s="60" t="s">
        <v>16</v>
      </c>
      <c r="C17" s="142" t="s">
        <v>17</v>
      </c>
      <c r="D17" s="142"/>
      <c r="E17" s="142"/>
      <c r="F17" s="142"/>
      <c r="G17" s="143"/>
      <c r="H17" s="67"/>
      <c r="I17" s="89"/>
      <c r="J17" s="83"/>
    </row>
    <row r="18" spans="1:10" ht="16.5" thickBot="1">
      <c r="A18" s="141"/>
      <c r="B18" s="32" t="s">
        <v>3</v>
      </c>
      <c r="C18" s="11" t="s">
        <v>4</v>
      </c>
      <c r="D18" s="12" t="s">
        <v>5</v>
      </c>
      <c r="E18" s="13" t="s">
        <v>6</v>
      </c>
      <c r="F18" s="14" t="s">
        <v>7</v>
      </c>
      <c r="G18" s="61" t="s">
        <v>8</v>
      </c>
      <c r="H18" s="118" t="s">
        <v>8</v>
      </c>
      <c r="I18" s="90"/>
      <c r="J18" s="83"/>
    </row>
    <row r="19" spans="1:10" ht="12.75">
      <c r="A19" s="62">
        <v>1</v>
      </c>
      <c r="B19" s="50" t="s">
        <v>9</v>
      </c>
      <c r="C19" s="51">
        <v>1</v>
      </c>
      <c r="D19" s="80" t="s">
        <v>45</v>
      </c>
      <c r="E19" s="52" t="e">
        <f aca="true" t="shared" si="3" ref="E19:E24">4.7578*D19</f>
        <v>#VALUE!</v>
      </c>
      <c r="F19" s="52" t="e">
        <f aca="true" t="shared" si="4" ref="F19:F24">C19*D19</f>
        <v>#VALUE!</v>
      </c>
      <c r="G19" s="53" t="e">
        <f aca="true" t="shared" si="5" ref="G19:G24">C19*E19</f>
        <v>#VALUE!</v>
      </c>
      <c r="H19" s="119"/>
      <c r="I19" s="86">
        <v>31.9181</v>
      </c>
      <c r="J19" s="83">
        <v>148.90112831</v>
      </c>
    </row>
    <row r="20" spans="1:10" ht="12.75">
      <c r="A20" s="62">
        <v>2</v>
      </c>
      <c r="B20" s="54" t="s">
        <v>10</v>
      </c>
      <c r="C20" s="48">
        <v>4</v>
      </c>
      <c r="D20" s="81" t="s">
        <v>45</v>
      </c>
      <c r="E20" s="49" t="e">
        <f t="shared" si="3"/>
        <v>#VALUE!</v>
      </c>
      <c r="F20" s="49" t="e">
        <f t="shared" si="4"/>
        <v>#VALUE!</v>
      </c>
      <c r="G20" s="55" t="e">
        <f t="shared" si="5"/>
        <v>#VALUE!</v>
      </c>
      <c r="H20" s="70"/>
      <c r="I20" s="86">
        <v>2.1544717500000004</v>
      </c>
      <c r="J20" s="83">
        <v>40.20330464370001</v>
      </c>
    </row>
    <row r="21" spans="1:10" ht="12.75">
      <c r="A21" s="62">
        <v>3</v>
      </c>
      <c r="B21" s="54" t="s">
        <v>11</v>
      </c>
      <c r="C21" s="48">
        <v>2</v>
      </c>
      <c r="D21" s="81" t="s">
        <v>45</v>
      </c>
      <c r="E21" s="49" t="e">
        <f t="shared" si="3"/>
        <v>#VALUE!</v>
      </c>
      <c r="F21" s="49" t="e">
        <f t="shared" si="4"/>
        <v>#VALUE!</v>
      </c>
      <c r="G21" s="55" t="e">
        <f t="shared" si="5"/>
        <v>#VALUE!</v>
      </c>
      <c r="H21" s="70"/>
      <c r="I21" s="86">
        <v>0.957543</v>
      </c>
      <c r="J21" s="83">
        <v>8.9340676986</v>
      </c>
    </row>
    <row r="22" spans="1:10" ht="12.75">
      <c r="A22" s="62">
        <v>4</v>
      </c>
      <c r="B22" s="54" t="s">
        <v>12</v>
      </c>
      <c r="C22" s="48">
        <v>2</v>
      </c>
      <c r="D22" s="81" t="s">
        <v>45</v>
      </c>
      <c r="E22" s="49" t="e">
        <f t="shared" si="3"/>
        <v>#VALUE!</v>
      </c>
      <c r="F22" s="49" t="e">
        <f t="shared" si="4"/>
        <v>#VALUE!</v>
      </c>
      <c r="G22" s="55" t="e">
        <f t="shared" si="5"/>
        <v>#VALUE!</v>
      </c>
      <c r="H22" s="70"/>
      <c r="I22" s="86">
        <v>1.5959050000000001</v>
      </c>
      <c r="J22" s="83">
        <v>14.890112831</v>
      </c>
    </row>
    <row r="23" spans="1:10" ht="12.75">
      <c r="A23" s="62">
        <v>5</v>
      </c>
      <c r="B23" s="54" t="s">
        <v>13</v>
      </c>
      <c r="C23" s="48">
        <v>0</v>
      </c>
      <c r="D23" s="81" t="s">
        <v>45</v>
      </c>
      <c r="E23" s="49" t="e">
        <f t="shared" si="3"/>
        <v>#VALUE!</v>
      </c>
      <c r="F23" s="49" t="e">
        <f t="shared" si="4"/>
        <v>#VALUE!</v>
      </c>
      <c r="G23" s="55" t="e">
        <f t="shared" si="5"/>
        <v>#VALUE!</v>
      </c>
      <c r="H23" s="70"/>
      <c r="I23" s="86">
        <v>0.7979525000000001</v>
      </c>
      <c r="J23" s="83">
        <v>0</v>
      </c>
    </row>
    <row r="24" spans="1:10" ht="13.5" thickBot="1">
      <c r="A24" s="62">
        <v>6</v>
      </c>
      <c r="B24" s="56" t="s">
        <v>14</v>
      </c>
      <c r="C24" s="57">
        <v>0</v>
      </c>
      <c r="D24" s="82" t="s">
        <v>45</v>
      </c>
      <c r="E24" s="58" t="e">
        <f t="shared" si="3"/>
        <v>#VALUE!</v>
      </c>
      <c r="F24" s="58" t="e">
        <f t="shared" si="4"/>
        <v>#VALUE!</v>
      </c>
      <c r="G24" s="59" t="e">
        <f t="shared" si="5"/>
        <v>#VALUE!</v>
      </c>
      <c r="H24" s="71"/>
      <c r="I24" s="86">
        <v>1.1171335</v>
      </c>
      <c r="J24" s="83">
        <v>0</v>
      </c>
    </row>
    <row r="25" spans="1:10" ht="16.5" thickBot="1">
      <c r="A25" s="63"/>
      <c r="B25" s="134" t="s">
        <v>15</v>
      </c>
      <c r="C25" s="134"/>
      <c r="D25" s="134"/>
      <c r="E25" s="134"/>
      <c r="F25" s="29" t="e">
        <f>SUM(F19:F24)</f>
        <v>#VALUE!</v>
      </c>
      <c r="G25" s="64" t="e">
        <f>SUM(G19:G24)</f>
        <v>#VALUE!</v>
      </c>
      <c r="H25" s="64">
        <f>SUM(H19:H24)</f>
        <v>0</v>
      </c>
      <c r="I25" s="87"/>
      <c r="J25" s="83">
        <v>212.92861348329998</v>
      </c>
    </row>
    <row r="26" spans="1:10" ht="13.5" thickBot="1">
      <c r="A26" s="107"/>
      <c r="B26" s="107"/>
      <c r="C26" s="107"/>
      <c r="D26" s="108"/>
      <c r="E26" s="109"/>
      <c r="F26" s="109"/>
      <c r="G26" s="109"/>
      <c r="H26" s="66"/>
      <c r="I26" s="91"/>
      <c r="J26" s="83"/>
    </row>
    <row r="27" spans="1:10" ht="16.5" thickBot="1">
      <c r="A27" s="144">
        <v>3</v>
      </c>
      <c r="B27" s="114" t="s">
        <v>16</v>
      </c>
      <c r="C27" s="137" t="s">
        <v>18</v>
      </c>
      <c r="D27" s="137"/>
      <c r="E27" s="137"/>
      <c r="F27" s="137"/>
      <c r="G27" s="138"/>
      <c r="H27" s="67"/>
      <c r="I27" s="89"/>
      <c r="J27" s="83"/>
    </row>
    <row r="28" spans="1:10" ht="16.5" thickBot="1">
      <c r="A28" s="141"/>
      <c r="B28" s="32" t="s">
        <v>3</v>
      </c>
      <c r="C28" s="11" t="s">
        <v>4</v>
      </c>
      <c r="D28" s="12" t="s">
        <v>5</v>
      </c>
      <c r="E28" s="13" t="s">
        <v>6</v>
      </c>
      <c r="F28" s="14" t="s">
        <v>7</v>
      </c>
      <c r="G28" s="61" t="s">
        <v>8</v>
      </c>
      <c r="H28" s="110" t="s">
        <v>8</v>
      </c>
      <c r="I28" s="90"/>
      <c r="J28" s="83"/>
    </row>
    <row r="29" spans="1:10" ht="12.75">
      <c r="A29" s="62">
        <v>1</v>
      </c>
      <c r="B29" s="50" t="s">
        <v>9</v>
      </c>
      <c r="C29" s="51">
        <v>1</v>
      </c>
      <c r="D29" s="80" t="s">
        <v>45</v>
      </c>
      <c r="E29" s="52" t="e">
        <f aca="true" t="shared" si="6" ref="E29:E34">4.7578*D29</f>
        <v>#VALUE!</v>
      </c>
      <c r="F29" s="52" t="e">
        <f aca="true" t="shared" si="7" ref="F29:F34">C29*D29</f>
        <v>#VALUE!</v>
      </c>
      <c r="G29" s="53" t="e">
        <f aca="true" t="shared" si="8" ref="G29:G34">C29*E29</f>
        <v>#VALUE!</v>
      </c>
      <c r="H29" s="111"/>
      <c r="I29" s="86">
        <v>31.9181</v>
      </c>
      <c r="J29" s="83">
        <v>148.90112831</v>
      </c>
    </row>
    <row r="30" spans="1:10" ht="12.75">
      <c r="A30" s="62">
        <v>2</v>
      </c>
      <c r="B30" s="54" t="s">
        <v>10</v>
      </c>
      <c r="C30" s="48">
        <v>4</v>
      </c>
      <c r="D30" s="81" t="s">
        <v>45</v>
      </c>
      <c r="E30" s="49" t="e">
        <f t="shared" si="6"/>
        <v>#VALUE!</v>
      </c>
      <c r="F30" s="49" t="e">
        <f t="shared" si="7"/>
        <v>#VALUE!</v>
      </c>
      <c r="G30" s="55" t="e">
        <f t="shared" si="8"/>
        <v>#VALUE!</v>
      </c>
      <c r="H30" s="112"/>
      <c r="I30" s="86">
        <v>2.1544717500000004</v>
      </c>
      <c r="J30" s="83">
        <v>40.20330464370001</v>
      </c>
    </row>
    <row r="31" spans="1:10" ht="12.75">
      <c r="A31" s="62">
        <v>3</v>
      </c>
      <c r="B31" s="54" t="s">
        <v>11</v>
      </c>
      <c r="C31" s="48">
        <v>2</v>
      </c>
      <c r="D31" s="81" t="s">
        <v>45</v>
      </c>
      <c r="E31" s="49" t="e">
        <f t="shared" si="6"/>
        <v>#VALUE!</v>
      </c>
      <c r="F31" s="49" t="e">
        <f t="shared" si="7"/>
        <v>#VALUE!</v>
      </c>
      <c r="G31" s="55" t="e">
        <f t="shared" si="8"/>
        <v>#VALUE!</v>
      </c>
      <c r="H31" s="112"/>
      <c r="I31" s="86">
        <v>0.957543</v>
      </c>
      <c r="J31" s="83">
        <v>8.9340676986</v>
      </c>
    </row>
    <row r="32" spans="1:10" ht="12.75">
      <c r="A32" s="62">
        <v>4</v>
      </c>
      <c r="B32" s="54" t="s">
        <v>12</v>
      </c>
      <c r="C32" s="48">
        <v>2</v>
      </c>
      <c r="D32" s="81" t="s">
        <v>45</v>
      </c>
      <c r="E32" s="49" t="e">
        <f t="shared" si="6"/>
        <v>#VALUE!</v>
      </c>
      <c r="F32" s="49" t="e">
        <f t="shared" si="7"/>
        <v>#VALUE!</v>
      </c>
      <c r="G32" s="55" t="e">
        <f t="shared" si="8"/>
        <v>#VALUE!</v>
      </c>
      <c r="H32" s="112"/>
      <c r="I32" s="86">
        <v>1.5959050000000001</v>
      </c>
      <c r="J32" s="83">
        <v>14.890112831</v>
      </c>
    </row>
    <row r="33" spans="1:10" ht="12.75">
      <c r="A33" s="62">
        <v>5</v>
      </c>
      <c r="B33" s="54" t="s">
        <v>13</v>
      </c>
      <c r="C33" s="48">
        <v>0</v>
      </c>
      <c r="D33" s="81" t="s">
        <v>45</v>
      </c>
      <c r="E33" s="49" t="e">
        <f t="shared" si="6"/>
        <v>#VALUE!</v>
      </c>
      <c r="F33" s="49" t="e">
        <f t="shared" si="7"/>
        <v>#VALUE!</v>
      </c>
      <c r="G33" s="55" t="e">
        <f t="shared" si="8"/>
        <v>#VALUE!</v>
      </c>
      <c r="H33" s="112"/>
      <c r="I33" s="86">
        <v>0.7979525000000001</v>
      </c>
      <c r="J33" s="83">
        <v>0</v>
      </c>
    </row>
    <row r="34" spans="1:10" ht="13.5" thickBot="1">
      <c r="A34" s="62">
        <v>6</v>
      </c>
      <c r="B34" s="56" t="s">
        <v>14</v>
      </c>
      <c r="C34" s="57">
        <v>0</v>
      </c>
      <c r="D34" s="82" t="s">
        <v>45</v>
      </c>
      <c r="E34" s="58" t="e">
        <f t="shared" si="6"/>
        <v>#VALUE!</v>
      </c>
      <c r="F34" s="58" t="e">
        <f t="shared" si="7"/>
        <v>#VALUE!</v>
      </c>
      <c r="G34" s="59" t="e">
        <f t="shared" si="8"/>
        <v>#VALUE!</v>
      </c>
      <c r="H34" s="113"/>
      <c r="I34" s="86">
        <v>1.1171335</v>
      </c>
      <c r="J34" s="83">
        <v>0</v>
      </c>
    </row>
    <row r="35" spans="1:10" ht="16.5" thickBot="1">
      <c r="A35" s="115"/>
      <c r="B35" s="145" t="s">
        <v>15</v>
      </c>
      <c r="C35" s="145"/>
      <c r="D35" s="145"/>
      <c r="E35" s="145"/>
      <c r="F35" s="116" t="e">
        <f>SUM(F29:F34)</f>
        <v>#VALUE!</v>
      </c>
      <c r="G35" s="117" t="e">
        <f>SUM(G29:G34)</f>
        <v>#VALUE!</v>
      </c>
      <c r="H35" s="64">
        <f>SUM(H29:H34)</f>
        <v>0</v>
      </c>
      <c r="I35" s="87"/>
      <c r="J35" s="83">
        <v>212.92861348329998</v>
      </c>
    </row>
    <row r="36" spans="9:10" ht="13.5" thickBot="1">
      <c r="I36" s="92"/>
      <c r="J36" s="83"/>
    </row>
    <row r="37" spans="1:10" ht="16.5" thickBot="1">
      <c r="A37" s="132">
        <v>4</v>
      </c>
      <c r="B37" s="31" t="s">
        <v>1</v>
      </c>
      <c r="C37" s="133" t="s">
        <v>19</v>
      </c>
      <c r="D37" s="133"/>
      <c r="E37" s="133"/>
      <c r="F37" s="133"/>
      <c r="G37" s="133"/>
      <c r="H37" s="67"/>
      <c r="I37" s="89"/>
      <c r="J37" s="83"/>
    </row>
    <row r="38" spans="1:10" ht="16.5" thickBot="1">
      <c r="A38" s="132"/>
      <c r="B38" s="32" t="s">
        <v>3</v>
      </c>
      <c r="C38" s="11" t="s">
        <v>4</v>
      </c>
      <c r="D38" s="12" t="s">
        <v>5</v>
      </c>
      <c r="E38" s="13" t="s">
        <v>6</v>
      </c>
      <c r="F38" s="14" t="s">
        <v>7</v>
      </c>
      <c r="G38" s="14" t="s">
        <v>8</v>
      </c>
      <c r="H38" s="73" t="s">
        <v>8</v>
      </c>
      <c r="I38" s="90"/>
      <c r="J38" s="83"/>
    </row>
    <row r="39" spans="1:10" ht="12.75">
      <c r="A39" s="15">
        <v>1</v>
      </c>
      <c r="B39" s="50" t="s">
        <v>9</v>
      </c>
      <c r="C39" s="51">
        <v>1</v>
      </c>
      <c r="D39" s="80" t="s">
        <v>45</v>
      </c>
      <c r="E39" s="52" t="e">
        <f aca="true" t="shared" si="9" ref="E39:E44">4.7578*D39</f>
        <v>#VALUE!</v>
      </c>
      <c r="F39" s="52" t="e">
        <f aca="true" t="shared" si="10" ref="F39:F44">C39*D39</f>
        <v>#VALUE!</v>
      </c>
      <c r="G39" s="53" t="e">
        <f aca="true" t="shared" si="11" ref="G39:G44">C39*E39</f>
        <v>#VALUE!</v>
      </c>
      <c r="H39" s="72"/>
      <c r="I39" s="86">
        <v>31.9181</v>
      </c>
      <c r="J39" s="83">
        <v>148.90112831</v>
      </c>
    </row>
    <row r="40" spans="1:10" ht="12.75">
      <c r="A40" s="15">
        <v>2</v>
      </c>
      <c r="B40" s="54" t="s">
        <v>10</v>
      </c>
      <c r="C40" s="48">
        <v>10</v>
      </c>
      <c r="D40" s="81" t="s">
        <v>45</v>
      </c>
      <c r="E40" s="49" t="e">
        <f t="shared" si="9"/>
        <v>#VALUE!</v>
      </c>
      <c r="F40" s="49" t="e">
        <f t="shared" si="10"/>
        <v>#VALUE!</v>
      </c>
      <c r="G40" s="55" t="e">
        <f t="shared" si="11"/>
        <v>#VALUE!</v>
      </c>
      <c r="H40" s="70"/>
      <c r="I40" s="86">
        <v>2.1544717500000004</v>
      </c>
      <c r="J40" s="83">
        <v>100.50826160925001</v>
      </c>
    </row>
    <row r="41" spans="1:10" ht="12.75">
      <c r="A41" s="15">
        <v>3</v>
      </c>
      <c r="B41" s="54" t="s">
        <v>11</v>
      </c>
      <c r="C41" s="48">
        <v>6</v>
      </c>
      <c r="D41" s="81" t="s">
        <v>45</v>
      </c>
      <c r="E41" s="49" t="e">
        <f t="shared" si="9"/>
        <v>#VALUE!</v>
      </c>
      <c r="F41" s="49" t="e">
        <f t="shared" si="10"/>
        <v>#VALUE!</v>
      </c>
      <c r="G41" s="55" t="e">
        <f t="shared" si="11"/>
        <v>#VALUE!</v>
      </c>
      <c r="H41" s="70"/>
      <c r="I41" s="86">
        <v>0.957543</v>
      </c>
      <c r="J41" s="83">
        <v>26.802203095800003</v>
      </c>
    </row>
    <row r="42" spans="1:10" ht="12.75">
      <c r="A42" s="15">
        <v>4</v>
      </c>
      <c r="B42" s="54" t="s">
        <v>12</v>
      </c>
      <c r="C42" s="48">
        <v>6</v>
      </c>
      <c r="D42" s="81" t="s">
        <v>45</v>
      </c>
      <c r="E42" s="49" t="e">
        <f t="shared" si="9"/>
        <v>#VALUE!</v>
      </c>
      <c r="F42" s="49" t="e">
        <f t="shared" si="10"/>
        <v>#VALUE!</v>
      </c>
      <c r="G42" s="55" t="e">
        <f t="shared" si="11"/>
        <v>#VALUE!</v>
      </c>
      <c r="H42" s="70"/>
      <c r="I42" s="86">
        <v>1.5959050000000001</v>
      </c>
      <c r="J42" s="83">
        <v>44.670338493</v>
      </c>
    </row>
    <row r="43" spans="1:10" ht="12.75">
      <c r="A43" s="15">
        <v>5</v>
      </c>
      <c r="B43" s="54" t="s">
        <v>13</v>
      </c>
      <c r="C43" s="48">
        <v>0</v>
      </c>
      <c r="D43" s="81" t="s">
        <v>45</v>
      </c>
      <c r="E43" s="49" t="e">
        <f t="shared" si="9"/>
        <v>#VALUE!</v>
      </c>
      <c r="F43" s="49" t="e">
        <f t="shared" si="10"/>
        <v>#VALUE!</v>
      </c>
      <c r="G43" s="55" t="e">
        <f t="shared" si="11"/>
        <v>#VALUE!</v>
      </c>
      <c r="H43" s="70"/>
      <c r="I43" s="86">
        <v>0.7979525000000001</v>
      </c>
      <c r="J43" s="83">
        <v>0</v>
      </c>
    </row>
    <row r="44" spans="1:10" ht="13.5" thickBot="1">
      <c r="A44" s="15">
        <v>6</v>
      </c>
      <c r="B44" s="56" t="s">
        <v>14</v>
      </c>
      <c r="C44" s="57">
        <v>3</v>
      </c>
      <c r="D44" s="82" t="s">
        <v>45</v>
      </c>
      <c r="E44" s="58" t="e">
        <f t="shared" si="9"/>
        <v>#VALUE!</v>
      </c>
      <c r="F44" s="58" t="e">
        <f t="shared" si="10"/>
        <v>#VALUE!</v>
      </c>
      <c r="G44" s="59" t="e">
        <f t="shared" si="11"/>
        <v>#VALUE!</v>
      </c>
      <c r="H44" s="71"/>
      <c r="I44" s="86">
        <v>1.1171335</v>
      </c>
      <c r="J44" s="83">
        <v>15.63461847255</v>
      </c>
    </row>
    <row r="45" spans="1:10" ht="16.5" thickBot="1">
      <c r="A45" s="28"/>
      <c r="B45" s="134" t="s">
        <v>15</v>
      </c>
      <c r="C45" s="134"/>
      <c r="D45" s="134"/>
      <c r="E45" s="134"/>
      <c r="F45" s="29" t="e">
        <f>SUM(F39:F44)</f>
        <v>#VALUE!</v>
      </c>
      <c r="G45" s="30" t="e">
        <f>SUM(G39:G44)</f>
        <v>#VALUE!</v>
      </c>
      <c r="H45" s="64">
        <f>SUM(H39:H44)</f>
        <v>0</v>
      </c>
      <c r="I45" s="87"/>
      <c r="J45" s="83">
        <v>336.5165499806</v>
      </c>
    </row>
    <row r="46" spans="9:10" ht="13.5" thickBot="1">
      <c r="I46" s="92"/>
      <c r="J46" s="83"/>
    </row>
    <row r="47" spans="1:10" ht="16.5" thickBot="1">
      <c r="A47" s="132">
        <v>5</v>
      </c>
      <c r="B47" s="31" t="s">
        <v>1</v>
      </c>
      <c r="C47" s="133" t="s">
        <v>20</v>
      </c>
      <c r="D47" s="133"/>
      <c r="E47" s="133"/>
      <c r="F47" s="133"/>
      <c r="G47" s="133"/>
      <c r="H47" s="67"/>
      <c r="I47" s="89"/>
      <c r="J47" s="83"/>
    </row>
    <row r="48" spans="1:10" ht="16.5" thickBot="1">
      <c r="A48" s="132"/>
      <c r="B48" s="32" t="s">
        <v>3</v>
      </c>
      <c r="C48" s="11" t="s">
        <v>4</v>
      </c>
      <c r="D48" s="12" t="s">
        <v>5</v>
      </c>
      <c r="E48" s="13" t="s">
        <v>6</v>
      </c>
      <c r="F48" s="14" t="s">
        <v>7</v>
      </c>
      <c r="G48" s="14" t="s">
        <v>8</v>
      </c>
      <c r="H48" s="73" t="s">
        <v>8</v>
      </c>
      <c r="I48" s="90"/>
      <c r="J48" s="83"/>
    </row>
    <row r="49" spans="1:10" ht="12.75">
      <c r="A49" s="15">
        <v>1</v>
      </c>
      <c r="B49" s="50" t="s">
        <v>9</v>
      </c>
      <c r="C49" s="51">
        <v>1</v>
      </c>
      <c r="D49" s="80" t="s">
        <v>45</v>
      </c>
      <c r="E49" s="52" t="e">
        <f aca="true" t="shared" si="12" ref="E49:E54">4.7578*D49</f>
        <v>#VALUE!</v>
      </c>
      <c r="F49" s="52" t="e">
        <f aca="true" t="shared" si="13" ref="F49:F54">C49*D49</f>
        <v>#VALUE!</v>
      </c>
      <c r="G49" s="53" t="e">
        <f aca="true" t="shared" si="14" ref="G49:G54">C49*E49</f>
        <v>#VALUE!</v>
      </c>
      <c r="H49" s="72"/>
      <c r="I49" s="86">
        <v>31.9181</v>
      </c>
      <c r="J49" s="83">
        <v>148.90112831</v>
      </c>
    </row>
    <row r="50" spans="1:10" ht="12.75">
      <c r="A50" s="15">
        <v>2</v>
      </c>
      <c r="B50" s="54" t="s">
        <v>10</v>
      </c>
      <c r="C50" s="48">
        <v>4</v>
      </c>
      <c r="D50" s="81" t="s">
        <v>45</v>
      </c>
      <c r="E50" s="49" t="e">
        <f t="shared" si="12"/>
        <v>#VALUE!</v>
      </c>
      <c r="F50" s="49" t="e">
        <f t="shared" si="13"/>
        <v>#VALUE!</v>
      </c>
      <c r="G50" s="55" t="e">
        <f t="shared" si="14"/>
        <v>#VALUE!</v>
      </c>
      <c r="H50" s="70"/>
      <c r="I50" s="86">
        <v>2.1544717500000004</v>
      </c>
      <c r="J50" s="83">
        <v>40.20330464370001</v>
      </c>
    </row>
    <row r="51" spans="1:10" ht="12.75">
      <c r="A51" s="15">
        <v>3</v>
      </c>
      <c r="B51" s="54" t="s">
        <v>11</v>
      </c>
      <c r="C51" s="48">
        <v>2</v>
      </c>
      <c r="D51" s="81" t="s">
        <v>45</v>
      </c>
      <c r="E51" s="49" t="e">
        <f t="shared" si="12"/>
        <v>#VALUE!</v>
      </c>
      <c r="F51" s="49" t="e">
        <f t="shared" si="13"/>
        <v>#VALUE!</v>
      </c>
      <c r="G51" s="55" t="e">
        <f t="shared" si="14"/>
        <v>#VALUE!</v>
      </c>
      <c r="H51" s="70"/>
      <c r="I51" s="86">
        <v>0.957543</v>
      </c>
      <c r="J51" s="83">
        <v>8.9340676986</v>
      </c>
    </row>
    <row r="52" spans="1:10" ht="12.75">
      <c r="A52" s="15">
        <v>4</v>
      </c>
      <c r="B52" s="54" t="s">
        <v>12</v>
      </c>
      <c r="C52" s="48">
        <v>0</v>
      </c>
      <c r="D52" s="81" t="s">
        <v>45</v>
      </c>
      <c r="E52" s="49" t="e">
        <f t="shared" si="12"/>
        <v>#VALUE!</v>
      </c>
      <c r="F52" s="49" t="e">
        <f t="shared" si="13"/>
        <v>#VALUE!</v>
      </c>
      <c r="G52" s="55" t="e">
        <f t="shared" si="14"/>
        <v>#VALUE!</v>
      </c>
      <c r="H52" s="70"/>
      <c r="I52" s="86">
        <v>1.5959050000000001</v>
      </c>
      <c r="J52" s="83">
        <v>0</v>
      </c>
    </row>
    <row r="53" spans="1:10" ht="12.75">
      <c r="A53" s="15">
        <v>5</v>
      </c>
      <c r="B53" s="54" t="s">
        <v>13</v>
      </c>
      <c r="C53" s="48">
        <v>2</v>
      </c>
      <c r="D53" s="81" t="s">
        <v>45</v>
      </c>
      <c r="E53" s="49" t="e">
        <f t="shared" si="12"/>
        <v>#VALUE!</v>
      </c>
      <c r="F53" s="49" t="e">
        <f t="shared" si="13"/>
        <v>#VALUE!</v>
      </c>
      <c r="G53" s="55" t="e">
        <f t="shared" si="14"/>
        <v>#VALUE!</v>
      </c>
      <c r="H53" s="70"/>
      <c r="I53" s="86">
        <v>0.7979525000000001</v>
      </c>
      <c r="J53" s="83">
        <v>7.4450564155</v>
      </c>
    </row>
    <row r="54" spans="1:10" ht="13.5" thickBot="1">
      <c r="A54" s="15">
        <v>6</v>
      </c>
      <c r="B54" s="56" t="s">
        <v>14</v>
      </c>
      <c r="C54" s="57">
        <v>0</v>
      </c>
      <c r="D54" s="82" t="s">
        <v>45</v>
      </c>
      <c r="E54" s="58" t="e">
        <f t="shared" si="12"/>
        <v>#VALUE!</v>
      </c>
      <c r="F54" s="58" t="e">
        <f t="shared" si="13"/>
        <v>#VALUE!</v>
      </c>
      <c r="G54" s="59" t="e">
        <f t="shared" si="14"/>
        <v>#VALUE!</v>
      </c>
      <c r="H54" s="71"/>
      <c r="I54" s="86">
        <v>1.1171335</v>
      </c>
      <c r="J54" s="83">
        <v>0</v>
      </c>
    </row>
    <row r="55" spans="1:10" ht="16.5" thickBot="1">
      <c r="A55" s="28"/>
      <c r="B55" s="134" t="s">
        <v>15</v>
      </c>
      <c r="C55" s="134"/>
      <c r="D55" s="134"/>
      <c r="E55" s="134"/>
      <c r="F55" s="29" t="e">
        <f>SUM(F49:F54)</f>
        <v>#VALUE!</v>
      </c>
      <c r="G55" s="30" t="e">
        <f>SUM(G49:G54)</f>
        <v>#VALUE!</v>
      </c>
      <c r="H55" s="64">
        <f>SUM(H49:H54)</f>
        <v>0</v>
      </c>
      <c r="I55" s="87"/>
      <c r="J55" s="83">
        <v>205.48355706779998</v>
      </c>
    </row>
    <row r="56" spans="9:10" ht="13.5" thickBot="1">
      <c r="I56" s="92"/>
      <c r="J56" s="83"/>
    </row>
    <row r="57" spans="1:10" ht="16.5" thickBot="1">
      <c r="A57" s="132">
        <v>6</v>
      </c>
      <c r="B57" s="31" t="s">
        <v>16</v>
      </c>
      <c r="C57" s="133" t="s">
        <v>21</v>
      </c>
      <c r="D57" s="133"/>
      <c r="E57" s="133"/>
      <c r="F57" s="133"/>
      <c r="G57" s="133"/>
      <c r="H57" s="67"/>
      <c r="I57" s="89"/>
      <c r="J57" s="83"/>
    </row>
    <row r="58" spans="1:10" ht="16.5" thickBot="1">
      <c r="A58" s="132"/>
      <c r="B58" s="32" t="s">
        <v>3</v>
      </c>
      <c r="C58" s="11" t="s">
        <v>4</v>
      </c>
      <c r="D58" s="12" t="s">
        <v>5</v>
      </c>
      <c r="E58" s="13" t="s">
        <v>6</v>
      </c>
      <c r="F58" s="14" t="s">
        <v>7</v>
      </c>
      <c r="G58" s="14" t="s">
        <v>8</v>
      </c>
      <c r="H58" s="73" t="s">
        <v>8</v>
      </c>
      <c r="I58" s="90"/>
      <c r="J58" s="83"/>
    </row>
    <row r="59" spans="1:10" ht="12.75">
      <c r="A59" s="15">
        <v>1</v>
      </c>
      <c r="B59" s="50" t="s">
        <v>9</v>
      </c>
      <c r="C59" s="51">
        <v>1</v>
      </c>
      <c r="D59" s="80" t="s">
        <v>45</v>
      </c>
      <c r="E59" s="52" t="e">
        <f aca="true" t="shared" si="15" ref="E59:E64">4.7578*D59</f>
        <v>#VALUE!</v>
      </c>
      <c r="F59" s="52" t="e">
        <f aca="true" t="shared" si="16" ref="F59:F64">C59*D59</f>
        <v>#VALUE!</v>
      </c>
      <c r="G59" s="53" t="e">
        <f aca="true" t="shared" si="17" ref="G59:G64">C59*E59</f>
        <v>#VALUE!</v>
      </c>
      <c r="H59" s="72"/>
      <c r="I59" s="86">
        <v>31.9181</v>
      </c>
      <c r="J59" s="83">
        <v>148.90112831</v>
      </c>
    </row>
    <row r="60" spans="1:10" ht="12.75">
      <c r="A60" s="15">
        <v>2</v>
      </c>
      <c r="B60" s="54" t="s">
        <v>10</v>
      </c>
      <c r="C60" s="48">
        <v>4</v>
      </c>
      <c r="D60" s="81" t="s">
        <v>45</v>
      </c>
      <c r="E60" s="49" t="e">
        <f t="shared" si="15"/>
        <v>#VALUE!</v>
      </c>
      <c r="F60" s="49" t="e">
        <f t="shared" si="16"/>
        <v>#VALUE!</v>
      </c>
      <c r="G60" s="55" t="e">
        <f t="shared" si="17"/>
        <v>#VALUE!</v>
      </c>
      <c r="H60" s="70"/>
      <c r="I60" s="86">
        <v>2.1544717500000004</v>
      </c>
      <c r="J60" s="83">
        <v>40.20330464370001</v>
      </c>
    </row>
    <row r="61" spans="1:10" ht="12.75">
      <c r="A61" s="15">
        <v>3</v>
      </c>
      <c r="B61" s="54" t="s">
        <v>11</v>
      </c>
      <c r="C61" s="48">
        <v>2</v>
      </c>
      <c r="D61" s="81" t="s">
        <v>45</v>
      </c>
      <c r="E61" s="49" t="e">
        <f t="shared" si="15"/>
        <v>#VALUE!</v>
      </c>
      <c r="F61" s="49" t="e">
        <f t="shared" si="16"/>
        <v>#VALUE!</v>
      </c>
      <c r="G61" s="55" t="e">
        <f t="shared" si="17"/>
        <v>#VALUE!</v>
      </c>
      <c r="H61" s="70"/>
      <c r="I61" s="86">
        <v>0.957543</v>
      </c>
      <c r="J61" s="83">
        <v>8.9340676986</v>
      </c>
    </row>
    <row r="62" spans="1:10" ht="12.75">
      <c r="A62" s="15">
        <v>4</v>
      </c>
      <c r="B62" s="54" t="s">
        <v>12</v>
      </c>
      <c r="C62" s="48">
        <v>2</v>
      </c>
      <c r="D62" s="81" t="s">
        <v>45</v>
      </c>
      <c r="E62" s="49" t="e">
        <f t="shared" si="15"/>
        <v>#VALUE!</v>
      </c>
      <c r="F62" s="49" t="e">
        <f t="shared" si="16"/>
        <v>#VALUE!</v>
      </c>
      <c r="G62" s="55" t="e">
        <f t="shared" si="17"/>
        <v>#VALUE!</v>
      </c>
      <c r="H62" s="70"/>
      <c r="I62" s="86">
        <v>1.5959050000000001</v>
      </c>
      <c r="J62" s="83">
        <v>14.890112831</v>
      </c>
    </row>
    <row r="63" spans="1:10" ht="12.75">
      <c r="A63" s="15">
        <v>5</v>
      </c>
      <c r="B63" s="54" t="s">
        <v>13</v>
      </c>
      <c r="C63" s="48">
        <v>0</v>
      </c>
      <c r="D63" s="81" t="s">
        <v>45</v>
      </c>
      <c r="E63" s="49" t="e">
        <f t="shared" si="15"/>
        <v>#VALUE!</v>
      </c>
      <c r="F63" s="49" t="e">
        <f t="shared" si="16"/>
        <v>#VALUE!</v>
      </c>
      <c r="G63" s="55" t="e">
        <f t="shared" si="17"/>
        <v>#VALUE!</v>
      </c>
      <c r="H63" s="70"/>
      <c r="I63" s="86">
        <v>0.7979525000000001</v>
      </c>
      <c r="J63" s="83">
        <v>0</v>
      </c>
    </row>
    <row r="64" spans="1:10" ht="13.5" thickBot="1">
      <c r="A64" s="15">
        <v>6</v>
      </c>
      <c r="B64" s="56" t="s">
        <v>14</v>
      </c>
      <c r="C64" s="57">
        <v>0</v>
      </c>
      <c r="D64" s="82" t="s">
        <v>45</v>
      </c>
      <c r="E64" s="58" t="e">
        <f t="shared" si="15"/>
        <v>#VALUE!</v>
      </c>
      <c r="F64" s="58" t="e">
        <f t="shared" si="16"/>
        <v>#VALUE!</v>
      </c>
      <c r="G64" s="59" t="e">
        <f t="shared" si="17"/>
        <v>#VALUE!</v>
      </c>
      <c r="H64" s="71"/>
      <c r="I64" s="86">
        <v>1.1171335</v>
      </c>
      <c r="J64" s="83">
        <v>0</v>
      </c>
    </row>
    <row r="65" spans="1:10" ht="16.5" thickBot="1">
      <c r="A65" s="28"/>
      <c r="B65" s="134" t="s">
        <v>15</v>
      </c>
      <c r="C65" s="134"/>
      <c r="D65" s="134"/>
      <c r="E65" s="134"/>
      <c r="F65" s="29" t="e">
        <f>SUM(F59:F64)</f>
        <v>#VALUE!</v>
      </c>
      <c r="G65" s="30" t="e">
        <f>SUM(G59:G64)</f>
        <v>#VALUE!</v>
      </c>
      <c r="H65" s="64">
        <f>SUM(H59:H64)</f>
        <v>0</v>
      </c>
      <c r="I65" s="87"/>
      <c r="J65" s="83">
        <v>212.92861348329998</v>
      </c>
    </row>
    <row r="66" spans="9:10" ht="13.5" thickBot="1">
      <c r="I66" s="92"/>
      <c r="J66" s="83"/>
    </row>
    <row r="67" spans="1:10" ht="16.5" thickBot="1">
      <c r="A67" s="132">
        <v>7</v>
      </c>
      <c r="B67" s="31" t="s">
        <v>1</v>
      </c>
      <c r="C67" s="133" t="s">
        <v>22</v>
      </c>
      <c r="D67" s="133"/>
      <c r="E67" s="133"/>
      <c r="F67" s="133"/>
      <c r="G67" s="133"/>
      <c r="H67" s="67"/>
      <c r="I67" s="89"/>
      <c r="J67" s="83"/>
    </row>
    <row r="68" spans="1:10" ht="16.5" thickBot="1">
      <c r="A68" s="132"/>
      <c r="B68" s="32" t="s">
        <v>3</v>
      </c>
      <c r="C68" s="11" t="s">
        <v>4</v>
      </c>
      <c r="D68" s="12" t="s">
        <v>5</v>
      </c>
      <c r="E68" s="13" t="s">
        <v>6</v>
      </c>
      <c r="F68" s="14" t="s">
        <v>7</v>
      </c>
      <c r="G68" s="14" t="s">
        <v>8</v>
      </c>
      <c r="H68" s="73" t="s">
        <v>8</v>
      </c>
      <c r="I68" s="90"/>
      <c r="J68" s="83"/>
    </row>
    <row r="69" spans="1:10" ht="12.75">
      <c r="A69" s="15">
        <v>1</v>
      </c>
      <c r="B69" s="50" t="s">
        <v>9</v>
      </c>
      <c r="C69" s="51">
        <v>1</v>
      </c>
      <c r="D69" s="80" t="s">
        <v>45</v>
      </c>
      <c r="E69" s="52" t="e">
        <f aca="true" t="shared" si="18" ref="E69:E74">4.7578*D69</f>
        <v>#VALUE!</v>
      </c>
      <c r="F69" s="52" t="e">
        <f aca="true" t="shared" si="19" ref="F69:F74">C69*D69</f>
        <v>#VALUE!</v>
      </c>
      <c r="G69" s="53" t="e">
        <f aca="true" t="shared" si="20" ref="G69:G74">C69*E69</f>
        <v>#VALUE!</v>
      </c>
      <c r="H69" s="72"/>
      <c r="I69" s="86">
        <v>31.9181</v>
      </c>
      <c r="J69" s="83">
        <v>148.90112831</v>
      </c>
    </row>
    <row r="70" spans="1:10" ht="12.75">
      <c r="A70" s="15">
        <v>2</v>
      </c>
      <c r="B70" s="54" t="s">
        <v>10</v>
      </c>
      <c r="C70" s="48">
        <v>7</v>
      </c>
      <c r="D70" s="81" t="s">
        <v>45</v>
      </c>
      <c r="E70" s="49" t="e">
        <f t="shared" si="18"/>
        <v>#VALUE!</v>
      </c>
      <c r="F70" s="49" t="e">
        <f t="shared" si="19"/>
        <v>#VALUE!</v>
      </c>
      <c r="G70" s="55" t="e">
        <f t="shared" si="20"/>
        <v>#VALUE!</v>
      </c>
      <c r="H70" s="70"/>
      <c r="I70" s="86">
        <v>2.1544717500000004</v>
      </c>
      <c r="J70" s="83">
        <v>70.355783126475</v>
      </c>
    </row>
    <row r="71" spans="1:10" ht="12.75">
      <c r="A71" s="15">
        <v>3</v>
      </c>
      <c r="B71" s="54" t="s">
        <v>11</v>
      </c>
      <c r="C71" s="48">
        <v>4</v>
      </c>
      <c r="D71" s="81" t="s">
        <v>45</v>
      </c>
      <c r="E71" s="49" t="e">
        <f t="shared" si="18"/>
        <v>#VALUE!</v>
      </c>
      <c r="F71" s="49" t="e">
        <f t="shared" si="19"/>
        <v>#VALUE!</v>
      </c>
      <c r="G71" s="55" t="e">
        <f t="shared" si="20"/>
        <v>#VALUE!</v>
      </c>
      <c r="H71" s="70"/>
      <c r="I71" s="86">
        <v>0.957543</v>
      </c>
      <c r="J71" s="83">
        <v>17.8681353972</v>
      </c>
    </row>
    <row r="72" spans="1:10" ht="12.75">
      <c r="A72" s="15">
        <v>4</v>
      </c>
      <c r="B72" s="54" t="s">
        <v>12</v>
      </c>
      <c r="C72" s="48">
        <v>2</v>
      </c>
      <c r="D72" s="81" t="s">
        <v>45</v>
      </c>
      <c r="E72" s="49" t="e">
        <f t="shared" si="18"/>
        <v>#VALUE!</v>
      </c>
      <c r="F72" s="49" t="e">
        <f t="shared" si="19"/>
        <v>#VALUE!</v>
      </c>
      <c r="G72" s="55" t="e">
        <f t="shared" si="20"/>
        <v>#VALUE!</v>
      </c>
      <c r="H72" s="70"/>
      <c r="I72" s="86">
        <v>1.5959050000000001</v>
      </c>
      <c r="J72" s="83">
        <v>14.890112831</v>
      </c>
    </row>
    <row r="73" spans="1:10" ht="12.75">
      <c r="A73" s="15">
        <v>5</v>
      </c>
      <c r="B73" s="54" t="s">
        <v>13</v>
      </c>
      <c r="C73" s="48">
        <v>0</v>
      </c>
      <c r="D73" s="81" t="s">
        <v>45</v>
      </c>
      <c r="E73" s="49" t="e">
        <f t="shared" si="18"/>
        <v>#VALUE!</v>
      </c>
      <c r="F73" s="49" t="e">
        <f t="shared" si="19"/>
        <v>#VALUE!</v>
      </c>
      <c r="G73" s="55" t="e">
        <f t="shared" si="20"/>
        <v>#VALUE!</v>
      </c>
      <c r="H73" s="70"/>
      <c r="I73" s="86">
        <v>0.7979525000000001</v>
      </c>
      <c r="J73" s="83">
        <v>0</v>
      </c>
    </row>
    <row r="74" spans="1:10" ht="13.5" thickBot="1">
      <c r="A74" s="15">
        <v>6</v>
      </c>
      <c r="B74" s="56" t="s">
        <v>14</v>
      </c>
      <c r="C74" s="57">
        <v>0</v>
      </c>
      <c r="D74" s="82" t="s">
        <v>45</v>
      </c>
      <c r="E74" s="58" t="e">
        <f t="shared" si="18"/>
        <v>#VALUE!</v>
      </c>
      <c r="F74" s="58" t="e">
        <f t="shared" si="19"/>
        <v>#VALUE!</v>
      </c>
      <c r="G74" s="59" t="e">
        <f t="shared" si="20"/>
        <v>#VALUE!</v>
      </c>
      <c r="H74" s="71"/>
      <c r="I74" s="86">
        <v>1.1171335</v>
      </c>
      <c r="J74" s="83">
        <v>0</v>
      </c>
    </row>
    <row r="75" spans="1:10" ht="16.5" thickBot="1">
      <c r="A75" s="28"/>
      <c r="B75" s="134" t="s">
        <v>15</v>
      </c>
      <c r="C75" s="134"/>
      <c r="D75" s="134"/>
      <c r="E75" s="134"/>
      <c r="F75" s="29" t="e">
        <f>SUM(F69:F74)</f>
        <v>#VALUE!</v>
      </c>
      <c r="G75" s="30" t="e">
        <f>SUM(G69:G74)</f>
        <v>#VALUE!</v>
      </c>
      <c r="H75" s="64">
        <f>SUM(H69:H74)</f>
        <v>0</v>
      </c>
      <c r="I75" s="87"/>
      <c r="J75" s="83">
        <v>252.015159664675</v>
      </c>
    </row>
    <row r="76" spans="9:10" ht="13.5" thickBot="1">
      <c r="I76" s="92"/>
      <c r="J76" s="83"/>
    </row>
    <row r="77" spans="1:10" ht="16.5" thickBot="1">
      <c r="A77" s="132">
        <v>8</v>
      </c>
      <c r="B77" s="31" t="s">
        <v>16</v>
      </c>
      <c r="C77" s="133" t="s">
        <v>23</v>
      </c>
      <c r="D77" s="133"/>
      <c r="E77" s="133"/>
      <c r="F77" s="133"/>
      <c r="G77" s="133"/>
      <c r="H77" s="67"/>
      <c r="I77" s="89"/>
      <c r="J77" s="83"/>
    </row>
    <row r="78" spans="1:10" ht="16.5" thickBot="1">
      <c r="A78" s="132"/>
      <c r="B78" s="32" t="s">
        <v>3</v>
      </c>
      <c r="C78" s="11" t="s">
        <v>4</v>
      </c>
      <c r="D78" s="12" t="s">
        <v>5</v>
      </c>
      <c r="E78" s="13" t="s">
        <v>6</v>
      </c>
      <c r="F78" s="14" t="s">
        <v>7</v>
      </c>
      <c r="G78" s="14" t="s">
        <v>8</v>
      </c>
      <c r="H78" s="73" t="s">
        <v>8</v>
      </c>
      <c r="I78" s="90"/>
      <c r="J78" s="83"/>
    </row>
    <row r="79" spans="1:10" ht="12.75">
      <c r="A79" s="15">
        <v>1</v>
      </c>
      <c r="B79" s="50" t="s">
        <v>9</v>
      </c>
      <c r="C79" s="51">
        <v>1</v>
      </c>
      <c r="D79" s="80" t="s">
        <v>45</v>
      </c>
      <c r="E79" s="52" t="e">
        <f aca="true" t="shared" si="21" ref="E79:E85">4.7578*D79</f>
        <v>#VALUE!</v>
      </c>
      <c r="F79" s="52" t="e">
        <f aca="true" t="shared" si="22" ref="F79:F85">C79*D79</f>
        <v>#VALUE!</v>
      </c>
      <c r="G79" s="53" t="e">
        <f aca="true" t="shared" si="23" ref="G79:G85">C79*E79</f>
        <v>#VALUE!</v>
      </c>
      <c r="H79" s="72"/>
      <c r="I79" s="86">
        <v>31.9181</v>
      </c>
      <c r="J79" s="83">
        <v>148.90112831</v>
      </c>
    </row>
    <row r="80" spans="1:10" ht="12.75">
      <c r="A80" s="15">
        <v>2</v>
      </c>
      <c r="B80" s="54" t="s">
        <v>10</v>
      </c>
      <c r="C80" s="48">
        <v>3</v>
      </c>
      <c r="D80" s="81" t="s">
        <v>45</v>
      </c>
      <c r="E80" s="49" t="e">
        <f t="shared" si="21"/>
        <v>#VALUE!</v>
      </c>
      <c r="F80" s="49" t="e">
        <f t="shared" si="22"/>
        <v>#VALUE!</v>
      </c>
      <c r="G80" s="55" t="e">
        <f t="shared" si="23"/>
        <v>#VALUE!</v>
      </c>
      <c r="H80" s="70"/>
      <c r="I80" s="86">
        <v>2.1544717500000004</v>
      </c>
      <c r="J80" s="83">
        <v>30.152478482775006</v>
      </c>
    </row>
    <row r="81" spans="1:10" ht="12.75">
      <c r="A81" s="15">
        <v>3</v>
      </c>
      <c r="B81" s="54" t="s">
        <v>24</v>
      </c>
      <c r="C81" s="48">
        <v>2</v>
      </c>
      <c r="D81" s="78" t="s">
        <v>45</v>
      </c>
      <c r="E81" s="49" t="e">
        <f>4.7578*D81</f>
        <v>#VALUE!</v>
      </c>
      <c r="F81" s="49" t="e">
        <f>C81*D81</f>
        <v>#VALUE!</v>
      </c>
      <c r="G81" s="55" t="e">
        <f t="shared" si="23"/>
        <v>#VALUE!</v>
      </c>
      <c r="H81" s="70"/>
      <c r="I81" s="86">
        <v>1.5959050000000001</v>
      </c>
      <c r="J81" s="83">
        <v>14.890112831</v>
      </c>
    </row>
    <row r="82" spans="1:10" ht="12.75">
      <c r="A82" s="15">
        <v>4</v>
      </c>
      <c r="B82" s="54" t="s">
        <v>11</v>
      </c>
      <c r="C82" s="48">
        <v>2</v>
      </c>
      <c r="D82" s="78" t="s">
        <v>45</v>
      </c>
      <c r="E82" s="49" t="e">
        <f t="shared" si="21"/>
        <v>#VALUE!</v>
      </c>
      <c r="F82" s="49" t="e">
        <f t="shared" si="22"/>
        <v>#VALUE!</v>
      </c>
      <c r="G82" s="55" t="e">
        <f>C82*E82</f>
        <v>#VALUE!</v>
      </c>
      <c r="H82" s="70"/>
      <c r="I82" s="86">
        <v>0.957543</v>
      </c>
      <c r="J82" s="83">
        <v>8.9340676986</v>
      </c>
    </row>
    <row r="83" spans="1:10" ht="12.75">
      <c r="A83" s="15">
        <v>5</v>
      </c>
      <c r="B83" s="54" t="s">
        <v>12</v>
      </c>
      <c r="C83" s="48">
        <v>0</v>
      </c>
      <c r="D83" s="78" t="s">
        <v>45</v>
      </c>
      <c r="E83" s="49" t="e">
        <f t="shared" si="21"/>
        <v>#VALUE!</v>
      </c>
      <c r="F83" s="49" t="e">
        <f t="shared" si="22"/>
        <v>#VALUE!</v>
      </c>
      <c r="G83" s="55" t="e">
        <f t="shared" si="23"/>
        <v>#VALUE!</v>
      </c>
      <c r="H83" s="70"/>
      <c r="I83" s="86">
        <v>1.5959050000000001</v>
      </c>
      <c r="J83" s="83">
        <v>0</v>
      </c>
    </row>
    <row r="84" spans="1:10" ht="12.75">
      <c r="A84" s="15">
        <v>6</v>
      </c>
      <c r="B84" s="54" t="s">
        <v>13</v>
      </c>
      <c r="C84" s="48">
        <v>2</v>
      </c>
      <c r="D84" s="78" t="s">
        <v>45</v>
      </c>
      <c r="E84" s="49" t="e">
        <f t="shared" si="21"/>
        <v>#VALUE!</v>
      </c>
      <c r="F84" s="49" t="e">
        <f t="shared" si="22"/>
        <v>#VALUE!</v>
      </c>
      <c r="G84" s="55" t="e">
        <f t="shared" si="23"/>
        <v>#VALUE!</v>
      </c>
      <c r="H84" s="70"/>
      <c r="I84" s="86">
        <v>0.7979525000000001</v>
      </c>
      <c r="J84" s="83">
        <v>7.4450564155</v>
      </c>
    </row>
    <row r="85" spans="1:10" ht="13.5" thickBot="1">
      <c r="A85" s="15">
        <v>7</v>
      </c>
      <c r="B85" s="56" t="s">
        <v>14</v>
      </c>
      <c r="C85" s="57">
        <v>0</v>
      </c>
      <c r="D85" s="79" t="s">
        <v>45</v>
      </c>
      <c r="E85" s="58" t="e">
        <f t="shared" si="21"/>
        <v>#VALUE!</v>
      </c>
      <c r="F85" s="58" t="e">
        <f t="shared" si="22"/>
        <v>#VALUE!</v>
      </c>
      <c r="G85" s="59" t="e">
        <f t="shared" si="23"/>
        <v>#VALUE!</v>
      </c>
      <c r="H85" s="71"/>
      <c r="I85" s="86">
        <v>1.1171335</v>
      </c>
      <c r="J85" s="83">
        <v>0</v>
      </c>
    </row>
    <row r="86" spans="1:10" ht="16.5" thickBot="1">
      <c r="A86" s="28"/>
      <c r="B86" s="134" t="s">
        <v>15</v>
      </c>
      <c r="C86" s="134"/>
      <c r="D86" s="134"/>
      <c r="E86" s="134"/>
      <c r="F86" s="29" t="e">
        <f>SUM(F79:F85)</f>
        <v>#VALUE!</v>
      </c>
      <c r="G86" s="30" t="e">
        <f>SUM(G79:G85)</f>
        <v>#VALUE!</v>
      </c>
      <c r="H86" s="64">
        <f>SUM(H79:H85)</f>
        <v>0</v>
      </c>
      <c r="I86" s="87"/>
      <c r="J86" s="83">
        <v>210.322843737875</v>
      </c>
    </row>
    <row r="87" spans="9:10" ht="13.5" thickBot="1">
      <c r="I87" s="92"/>
      <c r="J87" s="83"/>
    </row>
    <row r="88" spans="1:10" ht="16.5" thickBot="1">
      <c r="A88" s="132">
        <v>9</v>
      </c>
      <c r="B88" s="31" t="s">
        <v>1</v>
      </c>
      <c r="C88" s="133" t="s">
        <v>25</v>
      </c>
      <c r="D88" s="133"/>
      <c r="E88" s="133"/>
      <c r="F88" s="133"/>
      <c r="G88" s="133"/>
      <c r="H88" s="67"/>
      <c r="I88" s="89"/>
      <c r="J88" s="83"/>
    </row>
    <row r="89" spans="1:10" ht="16.5" thickBot="1">
      <c r="A89" s="132"/>
      <c r="B89" s="32" t="s">
        <v>3</v>
      </c>
      <c r="C89" s="11" t="s">
        <v>4</v>
      </c>
      <c r="D89" s="12" t="s">
        <v>5</v>
      </c>
      <c r="E89" s="13" t="s">
        <v>6</v>
      </c>
      <c r="F89" s="14" t="s">
        <v>7</v>
      </c>
      <c r="G89" s="14" t="s">
        <v>8</v>
      </c>
      <c r="H89" s="73" t="s">
        <v>8</v>
      </c>
      <c r="I89" s="90"/>
      <c r="J89" s="83"/>
    </row>
    <row r="90" spans="1:10" ht="12.75">
      <c r="A90" s="15">
        <v>1</v>
      </c>
      <c r="B90" s="50" t="s">
        <v>9</v>
      </c>
      <c r="C90" s="51">
        <v>1</v>
      </c>
      <c r="D90" s="80" t="s">
        <v>45</v>
      </c>
      <c r="E90" s="52" t="e">
        <f aca="true" t="shared" si="24" ref="E90:E95">4.7578*D90</f>
        <v>#VALUE!</v>
      </c>
      <c r="F90" s="52" t="e">
        <f aca="true" t="shared" si="25" ref="F90:F95">C90*D90</f>
        <v>#VALUE!</v>
      </c>
      <c r="G90" s="53" t="e">
        <f aca="true" t="shared" si="26" ref="G90:G95">C90*E90</f>
        <v>#VALUE!</v>
      </c>
      <c r="H90" s="72"/>
      <c r="I90" s="86">
        <v>31.9181</v>
      </c>
      <c r="J90" s="83">
        <v>148.90112831</v>
      </c>
    </row>
    <row r="91" spans="1:10" ht="12.75">
      <c r="A91" s="15">
        <v>2</v>
      </c>
      <c r="B91" s="54" t="s">
        <v>10</v>
      </c>
      <c r="C91" s="48">
        <v>6</v>
      </c>
      <c r="D91" s="81" t="s">
        <v>45</v>
      </c>
      <c r="E91" s="49" t="e">
        <f t="shared" si="24"/>
        <v>#VALUE!</v>
      </c>
      <c r="F91" s="49" t="e">
        <f t="shared" si="25"/>
        <v>#VALUE!</v>
      </c>
      <c r="G91" s="55" t="e">
        <f t="shared" si="26"/>
        <v>#VALUE!</v>
      </c>
      <c r="H91" s="70"/>
      <c r="I91" s="86">
        <v>2.1544717500000004</v>
      </c>
      <c r="J91" s="83">
        <v>60.30495696555001</v>
      </c>
    </row>
    <row r="92" spans="1:10" ht="12.75">
      <c r="A92" s="15">
        <v>3</v>
      </c>
      <c r="B92" s="54" t="s">
        <v>11</v>
      </c>
      <c r="C92" s="48">
        <v>6</v>
      </c>
      <c r="D92" s="81" t="s">
        <v>45</v>
      </c>
      <c r="E92" s="49" t="e">
        <f t="shared" si="24"/>
        <v>#VALUE!</v>
      </c>
      <c r="F92" s="49" t="e">
        <f t="shared" si="25"/>
        <v>#VALUE!</v>
      </c>
      <c r="G92" s="55" t="e">
        <f t="shared" si="26"/>
        <v>#VALUE!</v>
      </c>
      <c r="H92" s="70"/>
      <c r="I92" s="86">
        <v>0.957543</v>
      </c>
      <c r="J92" s="83">
        <v>26.802203095800003</v>
      </c>
    </row>
    <row r="93" spans="1:10" ht="12.75">
      <c r="A93" s="15">
        <v>4</v>
      </c>
      <c r="B93" s="54" t="s">
        <v>12</v>
      </c>
      <c r="C93" s="48">
        <v>5</v>
      </c>
      <c r="D93" s="81" t="s">
        <v>45</v>
      </c>
      <c r="E93" s="49" t="e">
        <f t="shared" si="24"/>
        <v>#VALUE!</v>
      </c>
      <c r="F93" s="49" t="e">
        <f t="shared" si="25"/>
        <v>#VALUE!</v>
      </c>
      <c r="G93" s="55" t="e">
        <f t="shared" si="26"/>
        <v>#VALUE!</v>
      </c>
      <c r="H93" s="70"/>
      <c r="I93" s="86">
        <v>1.5959050000000001</v>
      </c>
      <c r="J93" s="83">
        <v>37.2252820775</v>
      </c>
    </row>
    <row r="94" spans="1:10" ht="12.75">
      <c r="A94" s="15">
        <v>5</v>
      </c>
      <c r="B94" s="54" t="s">
        <v>13</v>
      </c>
      <c r="C94" s="48">
        <v>0</v>
      </c>
      <c r="D94" s="81" t="s">
        <v>45</v>
      </c>
      <c r="E94" s="49" t="e">
        <f t="shared" si="24"/>
        <v>#VALUE!</v>
      </c>
      <c r="F94" s="49" t="e">
        <f t="shared" si="25"/>
        <v>#VALUE!</v>
      </c>
      <c r="G94" s="55" t="e">
        <f t="shared" si="26"/>
        <v>#VALUE!</v>
      </c>
      <c r="H94" s="70"/>
      <c r="I94" s="86">
        <v>0.7979525000000001</v>
      </c>
      <c r="J94" s="83">
        <v>0</v>
      </c>
    </row>
    <row r="95" spans="1:10" ht="13.5" thickBot="1">
      <c r="A95" s="15">
        <v>6</v>
      </c>
      <c r="B95" s="56" t="s">
        <v>14</v>
      </c>
      <c r="C95" s="57">
        <v>2</v>
      </c>
      <c r="D95" s="82" t="s">
        <v>45</v>
      </c>
      <c r="E95" s="58" t="e">
        <f t="shared" si="24"/>
        <v>#VALUE!</v>
      </c>
      <c r="F95" s="58" t="e">
        <f t="shared" si="25"/>
        <v>#VALUE!</v>
      </c>
      <c r="G95" s="59" t="e">
        <f t="shared" si="26"/>
        <v>#VALUE!</v>
      </c>
      <c r="H95" s="71"/>
      <c r="I95" s="86">
        <v>1.1171335</v>
      </c>
      <c r="J95" s="83">
        <v>10.4230789817</v>
      </c>
    </row>
    <row r="96" spans="1:10" ht="16.5" thickBot="1">
      <c r="A96" s="28"/>
      <c r="B96" s="134" t="s">
        <v>15</v>
      </c>
      <c r="C96" s="134"/>
      <c r="D96" s="134"/>
      <c r="E96" s="134"/>
      <c r="F96" s="29" t="e">
        <f>SUM(F90:F95)</f>
        <v>#VALUE!</v>
      </c>
      <c r="G96" s="30" t="e">
        <f>SUM(G90:G95)</f>
        <v>#VALUE!</v>
      </c>
      <c r="H96" s="64">
        <f>SUM(H90:H95)</f>
        <v>0</v>
      </c>
      <c r="I96" s="87"/>
      <c r="J96" s="83">
        <v>283.65664943055</v>
      </c>
    </row>
    <row r="97" spans="9:10" ht="13.5" thickBot="1">
      <c r="I97" s="92"/>
      <c r="J97" s="83"/>
    </row>
    <row r="98" spans="1:10" ht="16.5" thickBot="1">
      <c r="A98" s="132">
        <v>10</v>
      </c>
      <c r="B98" s="31" t="s">
        <v>16</v>
      </c>
      <c r="C98" s="133" t="s">
        <v>26</v>
      </c>
      <c r="D98" s="133"/>
      <c r="E98" s="133"/>
      <c r="F98" s="133"/>
      <c r="G98" s="133"/>
      <c r="H98" s="67"/>
      <c r="I98" s="89"/>
      <c r="J98" s="83"/>
    </row>
    <row r="99" spans="1:10" ht="16.5" thickBot="1">
      <c r="A99" s="132"/>
      <c r="B99" s="32" t="s">
        <v>3</v>
      </c>
      <c r="C99" s="11" t="s">
        <v>4</v>
      </c>
      <c r="D99" s="12" t="s">
        <v>5</v>
      </c>
      <c r="E99" s="13" t="s">
        <v>6</v>
      </c>
      <c r="F99" s="14" t="s">
        <v>7</v>
      </c>
      <c r="G99" s="14" t="s">
        <v>8</v>
      </c>
      <c r="H99" s="73" t="s">
        <v>8</v>
      </c>
      <c r="I99" s="90"/>
      <c r="J99" s="83"/>
    </row>
    <row r="100" spans="1:10" ht="12.75">
      <c r="A100" s="15">
        <v>1</v>
      </c>
      <c r="B100" s="50" t="s">
        <v>9</v>
      </c>
      <c r="C100" s="51">
        <v>1</v>
      </c>
      <c r="D100" s="80" t="s">
        <v>45</v>
      </c>
      <c r="E100" s="52" t="e">
        <f aca="true" t="shared" si="27" ref="E100:E106">4.7578*D100</f>
        <v>#VALUE!</v>
      </c>
      <c r="F100" s="52" t="e">
        <f aca="true" t="shared" si="28" ref="F100:F106">C100*D100</f>
        <v>#VALUE!</v>
      </c>
      <c r="G100" s="53" t="e">
        <f aca="true" t="shared" si="29" ref="G100:G106">C100*E100</f>
        <v>#VALUE!</v>
      </c>
      <c r="H100" s="72"/>
      <c r="I100" s="86">
        <v>31.9181</v>
      </c>
      <c r="J100" s="83">
        <v>148.90112831</v>
      </c>
    </row>
    <row r="101" spans="1:10" ht="12.75">
      <c r="A101" s="15">
        <v>2</v>
      </c>
      <c r="B101" s="54" t="s">
        <v>10</v>
      </c>
      <c r="C101" s="48">
        <v>2</v>
      </c>
      <c r="D101" s="81" t="s">
        <v>45</v>
      </c>
      <c r="E101" s="49" t="e">
        <f t="shared" si="27"/>
        <v>#VALUE!</v>
      </c>
      <c r="F101" s="49" t="e">
        <f t="shared" si="28"/>
        <v>#VALUE!</v>
      </c>
      <c r="G101" s="55" t="e">
        <f t="shared" si="29"/>
        <v>#VALUE!</v>
      </c>
      <c r="H101" s="70"/>
      <c r="I101" s="86">
        <v>2.1544717500000004</v>
      </c>
      <c r="J101" s="83">
        <v>20.101652321850004</v>
      </c>
    </row>
    <row r="102" spans="1:10" ht="12.75">
      <c r="A102" s="15">
        <v>3</v>
      </c>
      <c r="B102" s="54" t="s">
        <v>24</v>
      </c>
      <c r="C102" s="48">
        <v>0</v>
      </c>
      <c r="D102" s="78" t="s">
        <v>45</v>
      </c>
      <c r="E102" s="49" t="e">
        <f t="shared" si="27"/>
        <v>#VALUE!</v>
      </c>
      <c r="F102" s="49" t="e">
        <f t="shared" si="28"/>
        <v>#VALUE!</v>
      </c>
      <c r="G102" s="55" t="e">
        <f t="shared" si="29"/>
        <v>#VALUE!</v>
      </c>
      <c r="H102" s="70"/>
      <c r="I102" s="86">
        <v>1.5959050000000001</v>
      </c>
      <c r="J102" s="83">
        <v>0</v>
      </c>
    </row>
    <row r="103" spans="1:10" ht="12.75">
      <c r="A103" s="15">
        <v>4</v>
      </c>
      <c r="B103" s="54" t="s">
        <v>11</v>
      </c>
      <c r="C103" s="48">
        <v>2</v>
      </c>
      <c r="D103" s="78" t="s">
        <v>45</v>
      </c>
      <c r="E103" s="49" t="e">
        <f t="shared" si="27"/>
        <v>#VALUE!</v>
      </c>
      <c r="F103" s="49" t="e">
        <f t="shared" si="28"/>
        <v>#VALUE!</v>
      </c>
      <c r="G103" s="55" t="e">
        <f>C103*E103</f>
        <v>#VALUE!</v>
      </c>
      <c r="H103" s="70"/>
      <c r="I103" s="86">
        <v>0.957543</v>
      </c>
      <c r="J103" s="83">
        <v>8.9340676986</v>
      </c>
    </row>
    <row r="104" spans="1:10" ht="12.75">
      <c r="A104" s="15">
        <v>5</v>
      </c>
      <c r="B104" s="54" t="s">
        <v>12</v>
      </c>
      <c r="C104" s="48">
        <v>2</v>
      </c>
      <c r="D104" s="78" t="s">
        <v>45</v>
      </c>
      <c r="E104" s="49" t="e">
        <f t="shared" si="27"/>
        <v>#VALUE!</v>
      </c>
      <c r="F104" s="49" t="e">
        <f t="shared" si="28"/>
        <v>#VALUE!</v>
      </c>
      <c r="G104" s="55" t="e">
        <f t="shared" si="29"/>
        <v>#VALUE!</v>
      </c>
      <c r="H104" s="70"/>
      <c r="I104" s="86">
        <v>1.5959050000000001</v>
      </c>
      <c r="J104" s="83">
        <v>14.890112831</v>
      </c>
    </row>
    <row r="105" spans="1:10" ht="12.75">
      <c r="A105" s="15">
        <v>6</v>
      </c>
      <c r="B105" s="54" t="s">
        <v>13</v>
      </c>
      <c r="C105" s="48">
        <v>2</v>
      </c>
      <c r="D105" s="78" t="s">
        <v>45</v>
      </c>
      <c r="E105" s="49" t="e">
        <f t="shared" si="27"/>
        <v>#VALUE!</v>
      </c>
      <c r="F105" s="49" t="e">
        <f t="shared" si="28"/>
        <v>#VALUE!</v>
      </c>
      <c r="G105" s="55" t="e">
        <f t="shared" si="29"/>
        <v>#VALUE!</v>
      </c>
      <c r="H105" s="70"/>
      <c r="I105" s="86">
        <v>0.7979525000000001</v>
      </c>
      <c r="J105" s="83">
        <v>7.4450564155</v>
      </c>
    </row>
    <row r="106" spans="1:10" ht="13.5" thickBot="1">
      <c r="A106" s="15">
        <v>7</v>
      </c>
      <c r="B106" s="56" t="s">
        <v>14</v>
      </c>
      <c r="C106" s="57">
        <v>0</v>
      </c>
      <c r="D106" s="79" t="s">
        <v>45</v>
      </c>
      <c r="E106" s="58" t="e">
        <f t="shared" si="27"/>
        <v>#VALUE!</v>
      </c>
      <c r="F106" s="58" t="e">
        <f t="shared" si="28"/>
        <v>#VALUE!</v>
      </c>
      <c r="G106" s="59" t="e">
        <f t="shared" si="29"/>
        <v>#VALUE!</v>
      </c>
      <c r="H106" s="71"/>
      <c r="I106" s="86">
        <v>1.1171335</v>
      </c>
      <c r="J106" s="83">
        <v>0</v>
      </c>
    </row>
    <row r="107" spans="1:10" ht="16.5" thickBot="1">
      <c r="A107" s="28"/>
      <c r="B107" s="134" t="s">
        <v>15</v>
      </c>
      <c r="C107" s="134"/>
      <c r="D107" s="134"/>
      <c r="E107" s="134"/>
      <c r="F107" s="29" t="e">
        <f>SUM(F100:F106)</f>
        <v>#VALUE!</v>
      </c>
      <c r="G107" s="30" t="e">
        <f>SUM(G100:G106)</f>
        <v>#VALUE!</v>
      </c>
      <c r="H107" s="64">
        <f>SUM(H100:H106)</f>
        <v>0</v>
      </c>
      <c r="I107" s="87"/>
      <c r="J107" s="83">
        <v>200.27201757695</v>
      </c>
    </row>
    <row r="108" spans="1:10" ht="16.5" thickBot="1">
      <c r="A108" s="33"/>
      <c r="B108" s="67"/>
      <c r="C108" s="67"/>
      <c r="D108" s="67"/>
      <c r="E108" s="67"/>
      <c r="F108" s="74"/>
      <c r="G108" s="75"/>
      <c r="H108" s="75"/>
      <c r="I108" s="93"/>
      <c r="J108" s="83"/>
    </row>
    <row r="109" spans="1:10" ht="16.5" thickBot="1">
      <c r="A109" s="132">
        <v>11</v>
      </c>
      <c r="B109" s="31" t="s">
        <v>16</v>
      </c>
      <c r="C109" s="133" t="s">
        <v>30</v>
      </c>
      <c r="D109" s="133"/>
      <c r="E109" s="133"/>
      <c r="F109" s="133"/>
      <c r="G109" s="133"/>
      <c r="H109" s="67"/>
      <c r="I109" s="89"/>
      <c r="J109" s="83"/>
    </row>
    <row r="110" spans="1:10" ht="16.5" thickBot="1">
      <c r="A110" s="132"/>
      <c r="B110" s="32" t="s">
        <v>3</v>
      </c>
      <c r="C110" s="11" t="s">
        <v>4</v>
      </c>
      <c r="D110" s="12" t="s">
        <v>5</v>
      </c>
      <c r="E110" s="13" t="s">
        <v>6</v>
      </c>
      <c r="F110" s="14" t="s">
        <v>7</v>
      </c>
      <c r="G110" s="14" t="s">
        <v>8</v>
      </c>
      <c r="H110" s="73" t="s">
        <v>8</v>
      </c>
      <c r="I110" s="90"/>
      <c r="J110" s="83"/>
    </row>
    <row r="111" spans="1:10" ht="12.75">
      <c r="A111" s="15">
        <v>1</v>
      </c>
      <c r="B111" s="50" t="s">
        <v>9</v>
      </c>
      <c r="C111" s="51">
        <v>1</v>
      </c>
      <c r="D111" s="80" t="s">
        <v>45</v>
      </c>
      <c r="E111" s="94" t="e">
        <f aca="true" t="shared" si="30" ref="E111:E117">4.7578*D111</f>
        <v>#VALUE!</v>
      </c>
      <c r="F111" s="52" t="e">
        <f aca="true" t="shared" si="31" ref="F111:F117">C111*D111</f>
        <v>#VALUE!</v>
      </c>
      <c r="G111" s="53" t="e">
        <f aca="true" t="shared" si="32" ref="G111:G117">C111*E111</f>
        <v>#VALUE!</v>
      </c>
      <c r="H111" s="72"/>
      <c r="I111" s="86">
        <v>31.9181</v>
      </c>
      <c r="J111" s="83">
        <v>148.90112831</v>
      </c>
    </row>
    <row r="112" spans="1:10" ht="12.75">
      <c r="A112" s="15">
        <v>2</v>
      </c>
      <c r="B112" s="54" t="s">
        <v>10</v>
      </c>
      <c r="C112" s="48">
        <v>2</v>
      </c>
      <c r="D112" s="81" t="s">
        <v>45</v>
      </c>
      <c r="E112" s="49" t="e">
        <f t="shared" si="30"/>
        <v>#VALUE!</v>
      </c>
      <c r="F112" s="49" t="e">
        <f t="shared" si="31"/>
        <v>#VALUE!</v>
      </c>
      <c r="G112" s="55" t="e">
        <f t="shared" si="32"/>
        <v>#VALUE!</v>
      </c>
      <c r="H112" s="70"/>
      <c r="I112" s="86">
        <v>2.1544717500000004</v>
      </c>
      <c r="J112" s="83">
        <v>20.101652321850004</v>
      </c>
    </row>
    <row r="113" spans="1:10" ht="12.75">
      <c r="A113" s="15">
        <v>3</v>
      </c>
      <c r="B113" s="54" t="s">
        <v>24</v>
      </c>
      <c r="C113" s="48">
        <v>0</v>
      </c>
      <c r="D113" s="78" t="s">
        <v>45</v>
      </c>
      <c r="E113" s="49" t="e">
        <f t="shared" si="30"/>
        <v>#VALUE!</v>
      </c>
      <c r="F113" s="49" t="e">
        <f t="shared" si="31"/>
        <v>#VALUE!</v>
      </c>
      <c r="G113" s="55" t="e">
        <f t="shared" si="32"/>
        <v>#VALUE!</v>
      </c>
      <c r="H113" s="70"/>
      <c r="I113" s="86">
        <v>1.5959050000000001</v>
      </c>
      <c r="J113" s="83">
        <v>0</v>
      </c>
    </row>
    <row r="114" spans="1:10" ht="12.75">
      <c r="A114" s="15">
        <v>4</v>
      </c>
      <c r="B114" s="54" t="s">
        <v>11</v>
      </c>
      <c r="C114" s="48">
        <v>2</v>
      </c>
      <c r="D114" s="78" t="s">
        <v>45</v>
      </c>
      <c r="E114" s="49" t="e">
        <f t="shared" si="30"/>
        <v>#VALUE!</v>
      </c>
      <c r="F114" s="49" t="e">
        <f t="shared" si="31"/>
        <v>#VALUE!</v>
      </c>
      <c r="G114" s="55" t="e">
        <f>C114*E114</f>
        <v>#VALUE!</v>
      </c>
      <c r="H114" s="70"/>
      <c r="I114" s="86">
        <v>0.957543</v>
      </c>
      <c r="J114" s="83">
        <v>8.9340676986</v>
      </c>
    </row>
    <row r="115" spans="1:10" ht="12.75">
      <c r="A115" s="15">
        <v>5</v>
      </c>
      <c r="B115" s="54" t="s">
        <v>12</v>
      </c>
      <c r="C115" s="48">
        <v>2</v>
      </c>
      <c r="D115" s="78" t="s">
        <v>45</v>
      </c>
      <c r="E115" s="49" t="e">
        <f t="shared" si="30"/>
        <v>#VALUE!</v>
      </c>
      <c r="F115" s="49" t="e">
        <f t="shared" si="31"/>
        <v>#VALUE!</v>
      </c>
      <c r="G115" s="55" t="e">
        <f t="shared" si="32"/>
        <v>#VALUE!</v>
      </c>
      <c r="H115" s="70"/>
      <c r="I115" s="86">
        <v>1.5959050000000001</v>
      </c>
      <c r="J115" s="83">
        <v>14.890112831</v>
      </c>
    </row>
    <row r="116" spans="1:10" ht="12.75">
      <c r="A116" s="15">
        <v>6</v>
      </c>
      <c r="B116" s="54" t="s">
        <v>13</v>
      </c>
      <c r="C116" s="48">
        <v>2</v>
      </c>
      <c r="D116" s="78" t="s">
        <v>45</v>
      </c>
      <c r="E116" s="49" t="e">
        <f t="shared" si="30"/>
        <v>#VALUE!</v>
      </c>
      <c r="F116" s="49" t="e">
        <f t="shared" si="31"/>
        <v>#VALUE!</v>
      </c>
      <c r="G116" s="55" t="e">
        <f t="shared" si="32"/>
        <v>#VALUE!</v>
      </c>
      <c r="H116" s="70"/>
      <c r="I116" s="86">
        <v>0.7979525000000001</v>
      </c>
      <c r="J116" s="83">
        <v>7.4450564155</v>
      </c>
    </row>
    <row r="117" spans="1:10" ht="13.5" thickBot="1">
      <c r="A117" s="15">
        <v>7</v>
      </c>
      <c r="B117" s="56" t="s">
        <v>14</v>
      </c>
      <c r="C117" s="57">
        <v>0</v>
      </c>
      <c r="D117" s="79" t="s">
        <v>45</v>
      </c>
      <c r="E117" s="58" t="e">
        <f t="shared" si="30"/>
        <v>#VALUE!</v>
      </c>
      <c r="F117" s="58" t="e">
        <f t="shared" si="31"/>
        <v>#VALUE!</v>
      </c>
      <c r="G117" s="59" t="e">
        <f t="shared" si="32"/>
        <v>#VALUE!</v>
      </c>
      <c r="H117" s="71"/>
      <c r="I117" s="85">
        <v>0</v>
      </c>
      <c r="J117" s="83">
        <v>0</v>
      </c>
    </row>
    <row r="118" spans="1:10" ht="16.5" thickBot="1">
      <c r="A118" s="28"/>
      <c r="B118" s="134" t="s">
        <v>15</v>
      </c>
      <c r="C118" s="134"/>
      <c r="D118" s="134"/>
      <c r="E118" s="134"/>
      <c r="F118" s="29" t="e">
        <f>SUM(F111:F117)</f>
        <v>#VALUE!</v>
      </c>
      <c r="G118" s="30" t="e">
        <f>SUM(G111:G117)</f>
        <v>#VALUE!</v>
      </c>
      <c r="H118" s="64">
        <f>SUM(H111:H117)</f>
        <v>0</v>
      </c>
      <c r="I118" s="87"/>
      <c r="J118" s="83">
        <v>200.27201757695</v>
      </c>
    </row>
    <row r="119" spans="1:10" ht="16.5" thickBot="1">
      <c r="A119" s="33"/>
      <c r="B119" s="67"/>
      <c r="C119" s="67"/>
      <c r="D119" s="67"/>
      <c r="E119" s="67"/>
      <c r="F119" s="74"/>
      <c r="G119" s="75"/>
      <c r="H119" s="75"/>
      <c r="I119" s="93"/>
      <c r="J119" s="83"/>
    </row>
    <row r="120" spans="1:10" ht="16.5" thickBot="1">
      <c r="A120" s="132">
        <v>12</v>
      </c>
      <c r="B120" s="31" t="s">
        <v>1</v>
      </c>
      <c r="C120" s="133" t="s">
        <v>29</v>
      </c>
      <c r="D120" s="133"/>
      <c r="E120" s="133"/>
      <c r="F120" s="133"/>
      <c r="G120" s="133"/>
      <c r="H120" s="67"/>
      <c r="I120" s="89"/>
      <c r="J120" s="83"/>
    </row>
    <row r="121" spans="1:10" ht="16.5" thickBot="1">
      <c r="A121" s="132"/>
      <c r="B121" s="32" t="s">
        <v>3</v>
      </c>
      <c r="C121" s="11" t="s">
        <v>4</v>
      </c>
      <c r="D121" s="12" t="s">
        <v>5</v>
      </c>
      <c r="E121" s="13" t="s">
        <v>6</v>
      </c>
      <c r="F121" s="14" t="s">
        <v>7</v>
      </c>
      <c r="G121" s="14" t="s">
        <v>8</v>
      </c>
      <c r="H121" s="73" t="s">
        <v>8</v>
      </c>
      <c r="I121" s="90"/>
      <c r="J121" s="83"/>
    </row>
    <row r="122" spans="1:10" ht="12.75">
      <c r="A122" s="15">
        <v>1</v>
      </c>
      <c r="B122" s="50" t="s">
        <v>9</v>
      </c>
      <c r="C122" s="51">
        <v>1</v>
      </c>
      <c r="D122" s="80" t="s">
        <v>45</v>
      </c>
      <c r="E122" s="52" t="e">
        <f aca="true" t="shared" si="33" ref="E122:E127">4.7578*D122</f>
        <v>#VALUE!</v>
      </c>
      <c r="F122" s="52" t="e">
        <f aca="true" t="shared" si="34" ref="F122:F127">C122*D122</f>
        <v>#VALUE!</v>
      </c>
      <c r="G122" s="53" t="e">
        <f aca="true" t="shared" si="35" ref="G122:G127">C122*E122</f>
        <v>#VALUE!</v>
      </c>
      <c r="H122" s="72"/>
      <c r="I122" s="86">
        <v>31.9181</v>
      </c>
      <c r="J122" s="83">
        <v>148.90112831</v>
      </c>
    </row>
    <row r="123" spans="1:10" ht="12.75">
      <c r="A123" s="15">
        <v>2</v>
      </c>
      <c r="B123" s="54" t="s">
        <v>10</v>
      </c>
      <c r="C123" s="48">
        <v>7</v>
      </c>
      <c r="D123" s="81" t="s">
        <v>45</v>
      </c>
      <c r="E123" s="49" t="e">
        <f t="shared" si="33"/>
        <v>#VALUE!</v>
      </c>
      <c r="F123" s="49" t="e">
        <f t="shared" si="34"/>
        <v>#VALUE!</v>
      </c>
      <c r="G123" s="55" t="e">
        <f t="shared" si="35"/>
        <v>#VALUE!</v>
      </c>
      <c r="H123" s="70"/>
      <c r="I123" s="86">
        <v>2.1544717500000004</v>
      </c>
      <c r="J123" s="83">
        <v>70.355783126475</v>
      </c>
    </row>
    <row r="124" spans="1:10" ht="12.75">
      <c r="A124" s="15">
        <v>3</v>
      </c>
      <c r="B124" s="54" t="s">
        <v>11</v>
      </c>
      <c r="C124" s="48">
        <v>4</v>
      </c>
      <c r="D124" s="81" t="s">
        <v>45</v>
      </c>
      <c r="E124" s="49" t="e">
        <f t="shared" si="33"/>
        <v>#VALUE!</v>
      </c>
      <c r="F124" s="49" t="e">
        <f t="shared" si="34"/>
        <v>#VALUE!</v>
      </c>
      <c r="G124" s="55" t="e">
        <f t="shared" si="35"/>
        <v>#VALUE!</v>
      </c>
      <c r="H124" s="70"/>
      <c r="I124" s="86">
        <v>0.957543</v>
      </c>
      <c r="J124" s="83">
        <v>17.8681353972</v>
      </c>
    </row>
    <row r="125" spans="1:10" ht="12.75">
      <c r="A125" s="15">
        <v>4</v>
      </c>
      <c r="B125" s="54" t="s">
        <v>12</v>
      </c>
      <c r="C125" s="48">
        <v>4</v>
      </c>
      <c r="D125" s="81" t="s">
        <v>45</v>
      </c>
      <c r="E125" s="49" t="e">
        <f t="shared" si="33"/>
        <v>#VALUE!</v>
      </c>
      <c r="F125" s="49" t="e">
        <f t="shared" si="34"/>
        <v>#VALUE!</v>
      </c>
      <c r="G125" s="55" t="e">
        <f t="shared" si="35"/>
        <v>#VALUE!</v>
      </c>
      <c r="H125" s="70"/>
      <c r="I125" s="86">
        <v>1.5959050000000001</v>
      </c>
      <c r="J125" s="83">
        <v>29.780225662</v>
      </c>
    </row>
    <row r="126" spans="1:10" ht="12.75">
      <c r="A126" s="15">
        <v>5</v>
      </c>
      <c r="B126" s="54" t="s">
        <v>13</v>
      </c>
      <c r="C126" s="48">
        <v>0</v>
      </c>
      <c r="D126" s="81" t="s">
        <v>45</v>
      </c>
      <c r="E126" s="49" t="e">
        <f t="shared" si="33"/>
        <v>#VALUE!</v>
      </c>
      <c r="F126" s="49" t="e">
        <f t="shared" si="34"/>
        <v>#VALUE!</v>
      </c>
      <c r="G126" s="55" t="e">
        <f t="shared" si="35"/>
        <v>#VALUE!</v>
      </c>
      <c r="H126" s="70"/>
      <c r="I126" s="86">
        <v>0.7979525000000001</v>
      </c>
      <c r="J126" s="83">
        <v>0</v>
      </c>
    </row>
    <row r="127" spans="1:10" ht="13.5" thickBot="1">
      <c r="A127" s="15">
        <v>6</v>
      </c>
      <c r="B127" s="56" t="s">
        <v>14</v>
      </c>
      <c r="C127" s="57">
        <v>2</v>
      </c>
      <c r="D127" s="82" t="s">
        <v>45</v>
      </c>
      <c r="E127" s="58" t="e">
        <f t="shared" si="33"/>
        <v>#VALUE!</v>
      </c>
      <c r="F127" s="58" t="e">
        <f t="shared" si="34"/>
        <v>#VALUE!</v>
      </c>
      <c r="G127" s="59" t="e">
        <f t="shared" si="35"/>
        <v>#VALUE!</v>
      </c>
      <c r="H127" s="71"/>
      <c r="I127" s="86">
        <v>1.1171335</v>
      </c>
      <c r="J127" s="83">
        <v>10.4230789817</v>
      </c>
    </row>
    <row r="128" spans="1:10" ht="16.5" thickBot="1">
      <c r="A128" s="28"/>
      <c r="B128" s="134" t="s">
        <v>15</v>
      </c>
      <c r="C128" s="134"/>
      <c r="D128" s="134"/>
      <c r="E128" s="134"/>
      <c r="F128" s="29" t="e">
        <f>SUM(F122:F127)</f>
        <v>#VALUE!</v>
      </c>
      <c r="G128" s="30" t="e">
        <f>SUM(G122:G127)</f>
        <v>#VALUE!</v>
      </c>
      <c r="H128" s="64">
        <f>SUM(H122:H127)</f>
        <v>0</v>
      </c>
      <c r="I128" s="87"/>
      <c r="J128" s="83">
        <v>277.32835147737495</v>
      </c>
    </row>
    <row r="129" spans="1:10" s="122" customFormat="1" ht="16.5" thickBot="1">
      <c r="A129" s="33"/>
      <c r="B129" s="67"/>
      <c r="C129" s="67"/>
      <c r="D129" s="67"/>
      <c r="E129" s="67"/>
      <c r="F129" s="74"/>
      <c r="G129" s="75"/>
      <c r="H129" s="75"/>
      <c r="I129" s="93"/>
      <c r="J129" s="121"/>
    </row>
    <row r="130" spans="1:10" s="122" customFormat="1" ht="16.5" thickBot="1">
      <c r="A130" s="132">
        <v>13</v>
      </c>
      <c r="B130" s="31" t="s">
        <v>16</v>
      </c>
      <c r="C130" s="133" t="s">
        <v>41</v>
      </c>
      <c r="D130" s="133"/>
      <c r="E130" s="133"/>
      <c r="F130" s="133"/>
      <c r="G130" s="133"/>
      <c r="H130" s="67"/>
      <c r="I130" s="93"/>
      <c r="J130" s="121"/>
    </row>
    <row r="131" spans="1:10" s="122" customFormat="1" ht="16.5" thickBot="1">
      <c r="A131" s="132"/>
      <c r="B131" s="32" t="s">
        <v>3</v>
      </c>
      <c r="C131" s="11" t="s">
        <v>4</v>
      </c>
      <c r="D131" s="12" t="s">
        <v>5</v>
      </c>
      <c r="E131" s="13" t="s">
        <v>6</v>
      </c>
      <c r="F131" s="14" t="s">
        <v>7</v>
      </c>
      <c r="G131" s="14" t="s">
        <v>8</v>
      </c>
      <c r="H131" s="73" t="s">
        <v>8</v>
      </c>
      <c r="I131" s="93"/>
      <c r="J131" s="121"/>
    </row>
    <row r="132" spans="1:10" s="122" customFormat="1" ht="15.75">
      <c r="A132" s="15">
        <v>1</v>
      </c>
      <c r="B132" s="50" t="s">
        <v>9</v>
      </c>
      <c r="C132" s="51">
        <v>1</v>
      </c>
      <c r="D132" s="80" t="s">
        <v>45</v>
      </c>
      <c r="E132" s="94" t="e">
        <f aca="true" t="shared" si="36" ref="E132:E138">4.7578*D132</f>
        <v>#VALUE!</v>
      </c>
      <c r="F132" s="52" t="e">
        <f aca="true" t="shared" si="37" ref="F132:F138">C132*D132</f>
        <v>#VALUE!</v>
      </c>
      <c r="G132" s="53" t="e">
        <f aca="true" t="shared" si="38" ref="G132:G138">C132*E132</f>
        <v>#VALUE!</v>
      </c>
      <c r="H132" s="72"/>
      <c r="I132" s="93"/>
      <c r="J132" s="121"/>
    </row>
    <row r="133" spans="1:10" s="122" customFormat="1" ht="15.75">
      <c r="A133" s="15">
        <v>2</v>
      </c>
      <c r="B133" s="54" t="s">
        <v>10</v>
      </c>
      <c r="C133" s="48">
        <v>2</v>
      </c>
      <c r="D133" s="81" t="s">
        <v>45</v>
      </c>
      <c r="E133" s="49" t="e">
        <f t="shared" si="36"/>
        <v>#VALUE!</v>
      </c>
      <c r="F133" s="49" t="e">
        <f t="shared" si="37"/>
        <v>#VALUE!</v>
      </c>
      <c r="G133" s="55" t="e">
        <f t="shared" si="38"/>
        <v>#VALUE!</v>
      </c>
      <c r="H133" s="70"/>
      <c r="I133" s="93"/>
      <c r="J133" s="121"/>
    </row>
    <row r="134" spans="1:10" s="122" customFormat="1" ht="15.75">
      <c r="A134" s="15">
        <v>3</v>
      </c>
      <c r="B134" s="54" t="s">
        <v>24</v>
      </c>
      <c r="C134" s="48">
        <v>0</v>
      </c>
      <c r="D134" s="78" t="s">
        <v>45</v>
      </c>
      <c r="E134" s="49" t="e">
        <f t="shared" si="36"/>
        <v>#VALUE!</v>
      </c>
      <c r="F134" s="49" t="e">
        <f t="shared" si="37"/>
        <v>#VALUE!</v>
      </c>
      <c r="G134" s="55" t="e">
        <f t="shared" si="38"/>
        <v>#VALUE!</v>
      </c>
      <c r="H134" s="70"/>
      <c r="I134" s="93"/>
      <c r="J134" s="121"/>
    </row>
    <row r="135" spans="1:10" s="122" customFormat="1" ht="15.75">
      <c r="A135" s="15">
        <v>4</v>
      </c>
      <c r="B135" s="54" t="s">
        <v>11</v>
      </c>
      <c r="C135" s="48">
        <v>2</v>
      </c>
      <c r="D135" s="78" t="s">
        <v>45</v>
      </c>
      <c r="E135" s="49" t="e">
        <f t="shared" si="36"/>
        <v>#VALUE!</v>
      </c>
      <c r="F135" s="49" t="e">
        <f t="shared" si="37"/>
        <v>#VALUE!</v>
      </c>
      <c r="G135" s="55" t="e">
        <f t="shared" si="38"/>
        <v>#VALUE!</v>
      </c>
      <c r="H135" s="70"/>
      <c r="I135" s="93"/>
      <c r="J135" s="121"/>
    </row>
    <row r="136" spans="1:10" s="122" customFormat="1" ht="15.75">
      <c r="A136" s="15">
        <v>5</v>
      </c>
      <c r="B136" s="54" t="s">
        <v>12</v>
      </c>
      <c r="C136" s="48">
        <v>2</v>
      </c>
      <c r="D136" s="78" t="s">
        <v>45</v>
      </c>
      <c r="E136" s="49" t="e">
        <f t="shared" si="36"/>
        <v>#VALUE!</v>
      </c>
      <c r="F136" s="49" t="e">
        <f t="shared" si="37"/>
        <v>#VALUE!</v>
      </c>
      <c r="G136" s="55" t="e">
        <f t="shared" si="38"/>
        <v>#VALUE!</v>
      </c>
      <c r="H136" s="70"/>
      <c r="I136" s="93"/>
      <c r="J136" s="121"/>
    </row>
    <row r="137" spans="1:10" s="122" customFormat="1" ht="15.75">
      <c r="A137" s="15">
        <v>6</v>
      </c>
      <c r="B137" s="54" t="s">
        <v>13</v>
      </c>
      <c r="C137" s="48">
        <v>2</v>
      </c>
      <c r="D137" s="78" t="s">
        <v>45</v>
      </c>
      <c r="E137" s="49" t="e">
        <f t="shared" si="36"/>
        <v>#VALUE!</v>
      </c>
      <c r="F137" s="49" t="e">
        <f t="shared" si="37"/>
        <v>#VALUE!</v>
      </c>
      <c r="G137" s="55" t="e">
        <f t="shared" si="38"/>
        <v>#VALUE!</v>
      </c>
      <c r="H137" s="70"/>
      <c r="I137" s="93"/>
      <c r="J137" s="121"/>
    </row>
    <row r="138" spans="1:10" s="122" customFormat="1" ht="16.5" thickBot="1">
      <c r="A138" s="15">
        <v>7</v>
      </c>
      <c r="B138" s="56" t="s">
        <v>14</v>
      </c>
      <c r="C138" s="57">
        <v>0</v>
      </c>
      <c r="D138" s="79" t="s">
        <v>45</v>
      </c>
      <c r="E138" s="58" t="e">
        <f t="shared" si="36"/>
        <v>#VALUE!</v>
      </c>
      <c r="F138" s="58" t="e">
        <f t="shared" si="37"/>
        <v>#VALUE!</v>
      </c>
      <c r="G138" s="59" t="e">
        <f t="shared" si="38"/>
        <v>#VALUE!</v>
      </c>
      <c r="H138" s="71"/>
      <c r="I138" s="93"/>
      <c r="J138" s="121"/>
    </row>
    <row r="139" spans="1:10" s="122" customFormat="1" ht="16.5" thickBot="1">
      <c r="A139" s="28"/>
      <c r="B139" s="134" t="s">
        <v>15</v>
      </c>
      <c r="C139" s="134"/>
      <c r="D139" s="134"/>
      <c r="E139" s="134"/>
      <c r="F139" s="29" t="e">
        <f>SUM(F132:F138)</f>
        <v>#VALUE!</v>
      </c>
      <c r="G139" s="30" t="e">
        <f>SUM(G132:G138)</f>
        <v>#VALUE!</v>
      </c>
      <c r="H139" s="64">
        <f>SUM(H132:H138)</f>
        <v>0</v>
      </c>
      <c r="I139" s="93"/>
      <c r="J139" s="121"/>
    </row>
    <row r="140" spans="1:10" s="122" customFormat="1" ht="16.5" thickBot="1">
      <c r="A140" s="33"/>
      <c r="B140" s="67"/>
      <c r="C140" s="67"/>
      <c r="D140" s="67"/>
      <c r="E140" s="67"/>
      <c r="F140" s="74"/>
      <c r="G140" s="75"/>
      <c r="H140" s="75"/>
      <c r="I140" s="93"/>
      <c r="J140" s="121"/>
    </row>
    <row r="141" spans="1:10" ht="18.75" thickBot="1">
      <c r="A141" s="101"/>
      <c r="B141" s="147" t="s">
        <v>27</v>
      </c>
      <c r="C141" s="148"/>
      <c r="D141" s="148"/>
      <c r="E141" s="148"/>
      <c r="F141" s="102" t="e">
        <f>F15+F25+F35+F45+F55+F65+F75+F86+F96+F107+F118+F128+F139</f>
        <v>#VALUE!</v>
      </c>
      <c r="G141" s="123" t="e">
        <f>G15+G25+G35+G45+G55+G65+G75+G86+G96+G107+G118+G128+G139</f>
        <v>#VALUE!</v>
      </c>
      <c r="H141" s="34" t="e">
        <f>H15+H25+H35+H45+H55+H65+H75+H86+#REF!+H96+H107+H118+H128</f>
        <v>#REF!</v>
      </c>
      <c r="I141" s="34"/>
      <c r="J141" s="83">
        <v>3134.741003746275</v>
      </c>
    </row>
    <row r="142" spans="1:7" ht="18">
      <c r="A142" s="33"/>
      <c r="B142" s="67"/>
      <c r="C142" s="67"/>
      <c r="D142" s="99"/>
      <c r="E142" s="74"/>
      <c r="F142" s="100"/>
      <c r="G142" s="124" t="s">
        <v>46</v>
      </c>
    </row>
    <row r="143" spans="1:9" ht="15">
      <c r="A143" s="36"/>
      <c r="B143" s="125" t="s">
        <v>47</v>
      </c>
      <c r="C143" s="126" t="s">
        <v>46</v>
      </c>
      <c r="D143" t="s">
        <v>48</v>
      </c>
      <c r="E143" s="37"/>
      <c r="F143" s="37"/>
      <c r="G143" s="37"/>
      <c r="H143" s="35"/>
      <c r="I143" s="35"/>
    </row>
    <row r="144" spans="1:9" ht="15">
      <c r="A144" s="36"/>
      <c r="B144" s="125" t="s">
        <v>49</v>
      </c>
      <c r="C144" s="127">
        <v>1500</v>
      </c>
      <c r="D144" t="s">
        <v>48</v>
      </c>
      <c r="E144" s="37"/>
      <c r="F144" s="37"/>
      <c r="G144" s="37"/>
      <c r="H144" s="35"/>
      <c r="I144" s="35"/>
    </row>
    <row r="145" spans="1:9" ht="15.75">
      <c r="A145" s="36"/>
      <c r="B145" s="128" t="s">
        <v>50</v>
      </c>
      <c r="C145" s="131" t="s">
        <v>51</v>
      </c>
      <c r="D145" t="s">
        <v>48</v>
      </c>
      <c r="E145" s="37"/>
      <c r="F145" s="37"/>
      <c r="G145" s="37"/>
      <c r="H145" s="35"/>
      <c r="I145" s="35"/>
    </row>
    <row r="146" spans="1:9" ht="12.75">
      <c r="A146" s="36"/>
      <c r="B146" s="36"/>
      <c r="C146" s="36"/>
      <c r="D146" s="38"/>
      <c r="E146" s="37"/>
      <c r="F146" s="37"/>
      <c r="G146" s="37"/>
      <c r="H146" s="35"/>
      <c r="I146" s="35"/>
    </row>
    <row r="147" spans="1:9" ht="12.75">
      <c r="A147" s="146" t="s">
        <v>28</v>
      </c>
      <c r="B147" s="146"/>
      <c r="C147" s="146"/>
      <c r="D147" s="146"/>
      <c r="E147" s="146"/>
      <c r="F147" s="146"/>
      <c r="G147" s="146"/>
      <c r="H147" s="35"/>
      <c r="I147" s="35"/>
    </row>
    <row r="149" spans="1:7" ht="12.75">
      <c r="A149" s="39">
        <v>1</v>
      </c>
      <c r="B149" s="16" t="s">
        <v>9</v>
      </c>
      <c r="C149" s="17">
        <f>C9+C19+C29+C39+C49+C59+C69+C79+C90+C100+C111+C122+C132</f>
        <v>13</v>
      </c>
      <c r="D149" s="40" t="str">
        <f>D9</f>
        <v>X</v>
      </c>
      <c r="E149" s="40" t="e">
        <f>E9</f>
        <v>#VALUE!</v>
      </c>
      <c r="F149" s="18" t="e">
        <f>C149*D149</f>
        <v>#VALUE!</v>
      </c>
      <c r="G149" s="19" t="e">
        <f aca="true" t="shared" si="39" ref="G149:G155">C149*E149</f>
        <v>#VALUE!</v>
      </c>
    </row>
    <row r="150" spans="1:7" ht="12.75">
      <c r="A150" s="15">
        <v>2</v>
      </c>
      <c r="B150" s="20" t="s">
        <v>10</v>
      </c>
      <c r="C150" s="21">
        <f>C10+C20+C30+C40+C50+C60+C70+C80+C91+C101+C112+C123+C133</f>
        <v>63</v>
      </c>
      <c r="D150" s="41" t="str">
        <f>D10</f>
        <v>X</v>
      </c>
      <c r="E150" s="41" t="e">
        <f>E10</f>
        <v>#VALUE!</v>
      </c>
      <c r="F150" s="22" t="e">
        <f aca="true" t="shared" si="40" ref="F150:F155">C150*D150</f>
        <v>#VALUE!</v>
      </c>
      <c r="G150" s="23" t="e">
        <f t="shared" si="39"/>
        <v>#VALUE!</v>
      </c>
    </row>
    <row r="151" spans="1:7" ht="12.75">
      <c r="A151" s="15">
        <v>3</v>
      </c>
      <c r="B151" s="20" t="s">
        <v>24</v>
      </c>
      <c r="C151" s="21">
        <f>C81</f>
        <v>2</v>
      </c>
      <c r="D151" s="41" t="str">
        <f>D81</f>
        <v>X</v>
      </c>
      <c r="E151" s="41" t="e">
        <f>E81</f>
        <v>#VALUE!</v>
      </c>
      <c r="F151" s="22" t="e">
        <f>C151*D151</f>
        <v>#VALUE!</v>
      </c>
      <c r="G151" s="23" t="e">
        <f t="shared" si="39"/>
        <v>#VALUE!</v>
      </c>
    </row>
    <row r="152" spans="1:7" ht="12.75">
      <c r="A152" s="15">
        <v>4</v>
      </c>
      <c r="B152" s="20" t="s">
        <v>11</v>
      </c>
      <c r="C152" s="21">
        <f>C11+C31+C21+C41+C51+C61+C71+C82+C92+C103+C114+C124+C135</f>
        <v>40</v>
      </c>
      <c r="D152" s="41" t="str">
        <f aca="true" t="shared" si="41" ref="D152:E155">D11</f>
        <v>X</v>
      </c>
      <c r="E152" s="41" t="e">
        <f t="shared" si="41"/>
        <v>#VALUE!</v>
      </c>
      <c r="F152" s="22" t="e">
        <f t="shared" si="40"/>
        <v>#VALUE!</v>
      </c>
      <c r="G152" s="23" t="e">
        <f t="shared" si="39"/>
        <v>#VALUE!</v>
      </c>
    </row>
    <row r="153" spans="1:7" ht="12.75">
      <c r="A153" s="15">
        <v>5</v>
      </c>
      <c r="B153" s="20" t="s">
        <v>12</v>
      </c>
      <c r="C153" s="21">
        <f>C12+C22+C32+C42+C52+C62+C72+C83+C93+C104+C115+C125+C136</f>
        <v>34</v>
      </c>
      <c r="D153" s="41" t="str">
        <f t="shared" si="41"/>
        <v>X</v>
      </c>
      <c r="E153" s="41" t="e">
        <f t="shared" si="41"/>
        <v>#VALUE!</v>
      </c>
      <c r="F153" s="22" t="e">
        <f t="shared" si="40"/>
        <v>#VALUE!</v>
      </c>
      <c r="G153" s="23" t="e">
        <f t="shared" si="39"/>
        <v>#VALUE!</v>
      </c>
    </row>
    <row r="154" spans="1:7" ht="12.75">
      <c r="A154" s="15">
        <v>6</v>
      </c>
      <c r="B154" s="20" t="s">
        <v>13</v>
      </c>
      <c r="C154" s="21">
        <f>C13+C23+C33+C43+C53+C63+C73+C84+C94+C105+C116+C137</f>
        <v>10</v>
      </c>
      <c r="D154" s="41" t="str">
        <f t="shared" si="41"/>
        <v>X</v>
      </c>
      <c r="E154" s="41" t="e">
        <f t="shared" si="41"/>
        <v>#VALUE!</v>
      </c>
      <c r="F154" s="22" t="e">
        <f t="shared" si="40"/>
        <v>#VALUE!</v>
      </c>
      <c r="G154" s="23" t="e">
        <f t="shared" si="39"/>
        <v>#VALUE!</v>
      </c>
    </row>
    <row r="155" spans="1:7" ht="13.5" thickBot="1">
      <c r="A155" s="42">
        <v>7</v>
      </c>
      <c r="B155" s="24" t="s">
        <v>14</v>
      </c>
      <c r="C155" s="25">
        <f>C14+C24+C34+C44+C54+C64+C74+C85+C95+C127+C106+C117+C138</f>
        <v>7</v>
      </c>
      <c r="D155" s="43" t="str">
        <f t="shared" si="41"/>
        <v>X</v>
      </c>
      <c r="E155" s="43" t="e">
        <f t="shared" si="41"/>
        <v>#VALUE!</v>
      </c>
      <c r="F155" s="26" t="e">
        <f t="shared" si="40"/>
        <v>#VALUE!</v>
      </c>
      <c r="G155" s="27" t="e">
        <f t="shared" si="39"/>
        <v>#VALUE!</v>
      </c>
    </row>
    <row r="156" spans="1:7" ht="16.5" thickBot="1">
      <c r="A156" s="44"/>
      <c r="B156" s="45" t="s">
        <v>15</v>
      </c>
      <c r="C156" s="46">
        <f>SUM(C149:C155)</f>
        <v>169</v>
      </c>
      <c r="D156" s="46"/>
      <c r="E156" s="47"/>
      <c r="F156" s="29" t="e">
        <f>SUM(F149:F155)</f>
        <v>#VALUE!</v>
      </c>
      <c r="G156" s="129" t="e">
        <f>SUM(G149:G155)</f>
        <v>#VALUE!</v>
      </c>
    </row>
    <row r="157" ht="12.75">
      <c r="G157" s="130" t="s">
        <v>46</v>
      </c>
    </row>
    <row r="158" spans="2:4" ht="15">
      <c r="B158" s="125" t="s">
        <v>47</v>
      </c>
      <c r="C158" s="126" t="s">
        <v>46</v>
      </c>
      <c r="D158" t="s">
        <v>48</v>
      </c>
    </row>
    <row r="159" spans="2:4" ht="15">
      <c r="B159" s="125" t="s">
        <v>49</v>
      </c>
      <c r="C159" s="127">
        <v>1500</v>
      </c>
      <c r="D159" t="s">
        <v>48</v>
      </c>
    </row>
    <row r="160" spans="2:4" ht="15.75">
      <c r="B160" s="128" t="s">
        <v>50</v>
      </c>
      <c r="C160" s="131" t="s">
        <v>51</v>
      </c>
      <c r="D160" t="s">
        <v>48</v>
      </c>
    </row>
    <row r="161" spans="2:8" ht="15.75">
      <c r="B161" s="97" t="s">
        <v>38</v>
      </c>
      <c r="C161" s="95" t="s">
        <v>32</v>
      </c>
      <c r="D161" s="95" t="s">
        <v>33</v>
      </c>
      <c r="E161" s="98" t="s">
        <v>36</v>
      </c>
      <c r="F161" s="97" t="s">
        <v>37</v>
      </c>
      <c r="G161" s="98"/>
      <c r="H161" s="6"/>
    </row>
    <row r="162" spans="2:7" ht="15.75">
      <c r="B162" s="97" t="s">
        <v>34</v>
      </c>
      <c r="D162"/>
      <c r="E162" s="95" t="s">
        <v>35</v>
      </c>
      <c r="F162"/>
      <c r="G162"/>
    </row>
    <row r="163" spans="2:7" ht="15.75">
      <c r="B163" s="97"/>
      <c r="D163"/>
      <c r="E163" s="95"/>
      <c r="F163"/>
      <c r="G163"/>
    </row>
    <row r="164" spans="2:7" ht="15.75">
      <c r="B164" s="97"/>
      <c r="D164"/>
      <c r="E164" s="95"/>
      <c r="F164"/>
      <c r="G164"/>
    </row>
    <row r="165" spans="2:7" ht="15.75">
      <c r="B165" s="97"/>
      <c r="D165"/>
      <c r="E165" s="95"/>
      <c r="F165"/>
      <c r="G165"/>
    </row>
    <row r="166" spans="2:7" ht="15.75">
      <c r="B166" s="97"/>
      <c r="D166"/>
      <c r="E166" s="95"/>
      <c r="F166"/>
      <c r="G166"/>
    </row>
    <row r="167" spans="2:7" ht="12.75">
      <c r="B167" s="96" t="s">
        <v>39</v>
      </c>
      <c r="D167"/>
      <c r="E167"/>
      <c r="F167"/>
      <c r="G167"/>
    </row>
  </sheetData>
  <sheetProtection selectLockedCells="1" selectUnlockedCells="1"/>
  <mergeCells count="41">
    <mergeCell ref="A147:G147"/>
    <mergeCell ref="B141:E141"/>
    <mergeCell ref="A120:A121"/>
    <mergeCell ref="C120:G120"/>
    <mergeCell ref="B128:E128"/>
    <mergeCell ref="A109:A110"/>
    <mergeCell ref="C109:G109"/>
    <mergeCell ref="A88:A89"/>
    <mergeCell ref="C88:G88"/>
    <mergeCell ref="B96:E96"/>
    <mergeCell ref="A98:A99"/>
    <mergeCell ref="C98:G98"/>
    <mergeCell ref="B107:E107"/>
    <mergeCell ref="A67:A68"/>
    <mergeCell ref="C67:G67"/>
    <mergeCell ref="B75:E75"/>
    <mergeCell ref="A77:A78"/>
    <mergeCell ref="C77:G77"/>
    <mergeCell ref="B86:E86"/>
    <mergeCell ref="A47:A48"/>
    <mergeCell ref="C47:G47"/>
    <mergeCell ref="B55:E55"/>
    <mergeCell ref="A57:A58"/>
    <mergeCell ref="C57:G57"/>
    <mergeCell ref="B65:E65"/>
    <mergeCell ref="A27:A28"/>
    <mergeCell ref="C27:G27"/>
    <mergeCell ref="B35:E35"/>
    <mergeCell ref="A37:A38"/>
    <mergeCell ref="C37:G37"/>
    <mergeCell ref="B45:E45"/>
    <mergeCell ref="A130:A131"/>
    <mergeCell ref="C130:G130"/>
    <mergeCell ref="B139:E139"/>
    <mergeCell ref="B118:E118"/>
    <mergeCell ref="A7:A8"/>
    <mergeCell ref="C7:G7"/>
    <mergeCell ref="B15:E15"/>
    <mergeCell ref="A17:A18"/>
    <mergeCell ref="C17:G17"/>
    <mergeCell ref="B25:E25"/>
  </mergeCells>
  <printOptions/>
  <pageMargins left="0.7479166666666667" right="0.4701388888888889" top="0.22013888888888888" bottom="0.1798611111111111" header="0.5118055555555555" footer="0.5118055555555555"/>
  <pageSetup horizontalDpi="300" verticalDpi="300" orientation="portrait" scale="64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IT</cp:lastModifiedBy>
  <cp:lastPrinted>2019-05-09T08:49:43Z</cp:lastPrinted>
  <dcterms:created xsi:type="dcterms:W3CDTF">2016-03-10T08:21:47Z</dcterms:created>
  <dcterms:modified xsi:type="dcterms:W3CDTF">2019-05-17T08:25:15Z</dcterms:modified>
  <cp:category/>
  <cp:version/>
  <cp:contentType/>
  <cp:contentStatus/>
</cp:coreProperties>
</file>